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1420" yWindow="1820" windowWidth="10300" windowHeight="4740"/>
  </bookViews>
  <sheets>
    <sheet name="Results" sheetId="2" r:id="rId1"/>
  </sheets>
  <definedNames>
    <definedName name="_xlnm.Print_Area" localSheetId="0">Results!$A$1:$I$33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2" i="2" l="1"/>
  <c r="I17" i="2"/>
  <c r="I19" i="2"/>
  <c r="I16" i="2"/>
  <c r="I15" i="2"/>
  <c r="I18" i="2"/>
  <c r="I13" i="2"/>
  <c r="I11" i="2"/>
  <c r="I20" i="2"/>
  <c r="I14" i="2"/>
  <c r="I12" i="2"/>
  <c r="I21" i="2"/>
  <c r="I10" i="2"/>
  <c r="I9" i="2"/>
  <c r="D24" i="2"/>
  <c r="E24" i="2"/>
  <c r="F24" i="2"/>
  <c r="G24" i="2"/>
  <c r="H24" i="2"/>
  <c r="D25" i="2"/>
  <c r="E25" i="2"/>
  <c r="F25" i="2"/>
  <c r="G25" i="2"/>
  <c r="H25" i="2"/>
  <c r="D26" i="2"/>
  <c r="E26" i="2"/>
  <c r="F26" i="2"/>
  <c r="G26" i="2"/>
  <c r="H26" i="2"/>
  <c r="D27" i="2"/>
  <c r="E27" i="2"/>
  <c r="F27" i="2"/>
  <c r="G27" i="2"/>
  <c r="H27" i="2"/>
  <c r="C27" i="2"/>
  <c r="C26" i="2"/>
  <c r="C25" i="2"/>
  <c r="C24" i="2"/>
  <c r="I25" i="2"/>
  <c r="I24" i="2"/>
  <c r="I26" i="2"/>
  <c r="I27" i="2"/>
</calcChain>
</file>

<file path=xl/sharedStrings.xml><?xml version="1.0" encoding="utf-8"?>
<sst xmlns="http://schemas.openxmlformats.org/spreadsheetml/2006/main" count="57" uniqueCount="52">
  <si>
    <t>ISU Grain Quality Laboratory</t>
  </si>
  <si>
    <t>Results:</t>
  </si>
  <si>
    <t>Varieties are listed in order from highest to lowest yield.</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</si>
  <si>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</si>
  <si>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</si>
  <si>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</si>
  <si>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</si>
  <si>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</si>
  <si>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</si>
  <si>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</si>
  <si>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</si>
  <si>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</si>
  <si>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</si>
  <si>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</si>
  <si>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</si>
  <si>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</si>
  <si>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</si>
  <si>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family val="2"/>
      </rPr>
      <t xml:space="preserve">                                  ( Bu. / A. )</t>
    </r>
  </si>
  <si>
    <r>
      <t>Field Moisture</t>
    </r>
    <r>
      <rPr>
        <b/>
        <vertAlign val="superscript"/>
        <sz val="11"/>
        <rFont val="Arial"/>
        <family val="2"/>
      </rPr>
      <t>1</t>
    </r>
    <r>
      <rPr>
        <b/>
        <sz val="11"/>
        <rFont val="Arial"/>
        <family val="2"/>
      </rPr>
      <t xml:space="preserve">           ( % )</t>
    </r>
  </si>
  <si>
    <r>
      <t>EPVB</t>
    </r>
    <r>
      <rPr>
        <b/>
        <vertAlign val="superscript"/>
        <sz val="11"/>
        <rFont val="Arial"/>
        <family val="2"/>
      </rPr>
      <t>2</t>
    </r>
    <r>
      <rPr>
        <b/>
        <sz val="11"/>
        <rFont val="Arial"/>
        <family val="2"/>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</si>
  <si>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</si>
  <si>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</si>
  <si>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</si>
  <si>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</si>
  <si>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</si>
  <si>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</si>
  <si>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2014 Strip Plots</t>
  </si>
  <si>
    <t>Bremer Co. Early Plot</t>
  </si>
  <si>
    <t>Copyright © 1996-2014, Iowa Grain Quality Initiative, Iowa State University, Ames, Iowa. All rights reserved.</t>
  </si>
  <si>
    <t>Viking</t>
  </si>
  <si>
    <t>2301R2N</t>
  </si>
  <si>
    <t>NK Brand</t>
  </si>
  <si>
    <t>LG Seeds</t>
  </si>
  <si>
    <t>LG2222</t>
  </si>
  <si>
    <t>Legend</t>
  </si>
  <si>
    <t>22R24N</t>
  </si>
  <si>
    <t>Pioneer</t>
  </si>
  <si>
    <t>P22T61R</t>
  </si>
  <si>
    <t>Curry</t>
  </si>
  <si>
    <t>1225TP</t>
  </si>
  <si>
    <t>2144R2N</t>
  </si>
  <si>
    <t>Channel</t>
  </si>
  <si>
    <t>2105R2</t>
  </si>
  <si>
    <t>2000R2N</t>
  </si>
  <si>
    <t>LG2020</t>
  </si>
  <si>
    <t>Kruger</t>
  </si>
  <si>
    <t>K2-2002</t>
  </si>
  <si>
    <t>Asgrow</t>
  </si>
  <si>
    <t>AG2031</t>
  </si>
  <si>
    <t>1909R2N</t>
  </si>
  <si>
    <t>S20-T6</t>
  </si>
  <si>
    <t>S22-51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</si>
</sst>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0.0"/>
  </numFmts>
  <fonts count="13" x14ac:knownFonts="1">
    <font>
      <sz val="10"/>
      <name val="Arial"/>
    </font>
    <font>
      <sz val="11"/>
      <name val="Arial"/>
      <family val="2"/>
    </font>
    <font>
      <b/>
      <sz val="11"/>
      <name val="Arial"/>
      <family val="2"/>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0"/>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s>
  <cellStyleXfs count="2">
    <xf numFmtId="0" fontId="0" fillId="0" borderId="0"/>
    <xf numFmtId="0" fontId="12" fillId="0" borderId="0"/>
  </cellStyleXfs>
  <cellXfs count="90">
    <xf numFmtId="0" fontId="0" fillId="0" borderId="0" xfId="0"/>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0" borderId="8" xfId="1" applyFont="1" applyBorder="1"/>
    <xf numFmtId="0" fontId="0" fillId="2" borderId="9" xfId="1" applyFont="1" applyFill="1" applyBorder="1"/>
    <xf numFmtId="0" fontId="0" fillId="2" borderId="10" xfId="1" applyFont="1" applyFill="1" applyBorder="1"/>
    <xf numFmtId="0" fontId="0" fillId="2" borderId="11" xfId="1" applyFont="1" applyFill="1" applyBorder="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0" fillId="2" borderId="4" xfId="1" applyFont="1" applyFill="1" applyBorder="1"/>
    <xf numFmtId="0" fontId="0" fillId="2" borderId="0" xfId="1" applyFont="1" applyFill="1" applyBorder="1"/>
    <xf numFmtId="0" fontId="0" fillId="2" borderId="5" xfId="1" applyFont="1" applyFill="1" applyBorder="1"/>
    <xf numFmtId="0" fontId="2" fillId="3" borderId="15" xfId="1" applyFont="1" applyFill="1" applyBorder="1" applyAlignment="1">
      <alignment horizontal="centerContinuous"/>
    </xf>
    <xf numFmtId="0" fontId="2" fillId="3" borderId="16" xfId="1" applyFont="1" applyFill="1" applyBorder="1" applyAlignment="1">
      <alignment horizontal="centerContinuous"/>
    </xf>
    <xf numFmtId="166" fontId="0" fillId="3" borderId="17" xfId="1" applyNumberFormat="1" applyFont="1" applyFill="1" applyBorder="1" applyAlignment="1">
      <alignment horizontal="center"/>
    </xf>
    <xf numFmtId="0" fontId="2" fillId="3" borderId="18" xfId="1" applyFont="1" applyFill="1" applyBorder="1" applyAlignment="1">
      <alignment horizontal="centerContinuous"/>
    </xf>
    <xf numFmtId="0" fontId="2" fillId="3" borderId="19" xfId="1" applyFont="1" applyFill="1" applyBorder="1" applyAlignment="1">
      <alignment horizontal="centerContinuous"/>
    </xf>
    <xf numFmtId="166" fontId="0" fillId="3" borderId="1" xfId="1" applyNumberFormat="1" applyFont="1" applyFill="1" applyBorder="1" applyAlignment="1">
      <alignment horizontal="center"/>
    </xf>
    <xf numFmtId="0" fontId="2" fillId="4" borderId="18" xfId="1" applyFont="1" applyFill="1" applyBorder="1" applyAlignment="1">
      <alignment horizontal="centerContinuous"/>
    </xf>
    <xf numFmtId="0" fontId="2" fillId="4" borderId="19" xfId="1" applyFont="1" applyFill="1" applyBorder="1" applyAlignment="1">
      <alignment horizontal="centerContinuous"/>
    </xf>
    <xf numFmtId="166" fontId="0" fillId="4" borderId="1" xfId="1" applyNumberFormat="1" applyFont="1" applyFill="1" applyBorder="1" applyAlignment="1">
      <alignment horizontal="center"/>
    </xf>
    <xf numFmtId="0" fontId="2" fillId="3" borderId="20" xfId="1" applyFont="1" applyFill="1" applyBorder="1" applyAlignment="1">
      <alignment horizontal="centerContinuous"/>
    </xf>
    <xf numFmtId="0" fontId="2" fillId="3" borderId="21" xfId="1" applyFont="1" applyFill="1" applyBorder="1" applyAlignment="1">
      <alignment horizontal="centerContinuous"/>
    </xf>
    <xf numFmtId="166" fontId="0" fillId="3" borderId="22" xfId="1" applyNumberFormat="1" applyFont="1" applyFill="1" applyBorder="1" applyAlignment="1">
      <alignment horizontal="center"/>
    </xf>
    <xf numFmtId="0" fontId="2" fillId="3" borderId="0" xfId="1" applyFont="1" applyFill="1" applyBorder="1" applyAlignment="1">
      <alignment horizontal="centerContinuous"/>
    </xf>
    <xf numFmtId="166" fontId="2" fillId="3" borderId="0" xfId="1" applyNumberFormat="1" applyFont="1" applyFill="1" applyBorder="1" applyAlignment="1">
      <alignment horizontal="center"/>
    </xf>
    <xf numFmtId="166" fontId="2" fillId="3" borderId="5" xfId="1" applyNumberFormat="1" applyFont="1" applyFill="1" applyBorder="1" applyAlignment="1">
      <alignment horizontal="center"/>
    </xf>
    <xf numFmtId="0" fontId="0" fillId="2" borderId="6" xfId="1" applyFont="1" applyFill="1" applyBorder="1"/>
    <xf numFmtId="0" fontId="0" fillId="2" borderId="8" xfId="1" applyFont="1" applyFill="1" applyBorder="1"/>
    <xf numFmtId="0" fontId="0" fillId="2" borderId="7" xfId="1" applyFont="1" applyFill="1" applyBorder="1"/>
    <xf numFmtId="0" fontId="0" fillId="0" borderId="23" xfId="1" applyFont="1" applyBorder="1"/>
    <xf numFmtId="0" fontId="0" fillId="0" borderId="24" xfId="1" applyFont="1" applyBorder="1"/>
    <xf numFmtId="0" fontId="11" fillId="0" borderId="23" xfId="1" applyFont="1" applyBorder="1"/>
    <xf numFmtId="166" fontId="2" fillId="3" borderId="4" xfId="1" applyNumberFormat="1" applyFont="1" applyFill="1" applyBorder="1" applyAlignment="1">
      <alignment horizontal="center"/>
    </xf>
    <xf numFmtId="2" fontId="0" fillId="0" borderId="5" xfId="1" applyNumberFormat="1" applyFont="1" applyBorder="1" applyAlignment="1">
      <alignment horizontal="center"/>
    </xf>
    <xf numFmtId="164" fontId="7" fillId="5" borderId="25" xfId="1" applyNumberFormat="1" applyFont="1" applyFill="1" applyBorder="1" applyAlignment="1">
      <alignment horizontal="center"/>
    </xf>
    <xf numFmtId="164" fontId="0" fillId="3" borderId="17"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3" borderId="22" xfId="1" applyNumberFormat="1" applyFont="1" applyFill="1" applyBorder="1" applyAlignment="1">
      <alignment horizontal="center"/>
    </xf>
    <xf numFmtId="0" fontId="5" fillId="0" borderId="0" xfId="1" applyFont="1" applyBorder="1" applyAlignment="1">
      <alignment horizontal="left"/>
    </xf>
    <xf numFmtId="164" fontId="7" fillId="5" borderId="26" xfId="1" applyNumberFormat="1" applyFont="1" applyFill="1" applyBorder="1" applyAlignment="1">
      <alignment horizontal="center"/>
    </xf>
    <xf numFmtId="2" fontId="0" fillId="0" borderId="5" xfId="1" applyNumberFormat="1" applyFont="1" applyFill="1" applyBorder="1" applyAlignment="1">
      <alignment horizontal="center" vertical="center"/>
    </xf>
    <xf numFmtId="165" fontId="0" fillId="0" borderId="7" xfId="1" applyNumberFormat="1" applyFont="1" applyFill="1" applyBorder="1" applyAlignment="1">
      <alignment horizontal="center"/>
    </xf>
    <xf numFmtId="2" fontId="0" fillId="0" borderId="5" xfId="1" applyNumberFormat="1" applyFont="1" applyBorder="1" applyAlignment="1">
      <alignment horizontal="center" vertical="center"/>
    </xf>
    <xf numFmtId="0" fontId="0" fillId="0" borderId="1" xfId="1" applyFont="1" applyFill="1" applyBorder="1"/>
    <xf numFmtId="0" fontId="0" fillId="0" borderId="1" xfId="1" applyFont="1" applyFill="1" applyBorder="1" applyAlignment="1">
      <alignment horizontal="left"/>
    </xf>
    <xf numFmtId="166" fontId="0" fillId="0" borderId="1" xfId="1" applyNumberFormat="1" applyFont="1" applyFill="1" applyBorder="1" applyAlignment="1">
      <alignment horizontal="center"/>
    </xf>
    <xf numFmtId="0" fontId="5" fillId="0" borderId="0" xfId="1" applyFont="1" applyBorder="1" applyAlignment="1">
      <alignment horizontal="left"/>
    </xf>
    <xf numFmtId="0" fontId="5" fillId="0" borderId="5" xfId="1" applyFont="1" applyBorder="1" applyAlignment="1">
      <alignment horizontal="left"/>
    </xf>
    <xf numFmtId="0" fontId="3" fillId="0" borderId="2" xfId="1" applyFont="1" applyBorder="1" applyAlignment="1">
      <alignment horizontal="left"/>
    </xf>
    <xf numFmtId="0" fontId="3" fillId="0" borderId="27" xfId="1" applyFont="1" applyBorder="1" applyAlignment="1">
      <alignment horizontal="left"/>
    </xf>
    <xf numFmtId="0" fontId="3" fillId="0" borderId="3" xfId="1" applyFont="1" applyBorder="1" applyAlignment="1">
      <alignment horizontal="left"/>
    </xf>
    <xf numFmtId="0" fontId="4" fillId="0" borderId="4" xfId="1" applyFont="1" applyBorder="1" applyAlignment="1">
      <alignment horizontal="left"/>
    </xf>
    <xf numFmtId="0" fontId="4" fillId="0" borderId="0" xfId="1" applyFont="1" applyBorder="1" applyAlignment="1">
      <alignment horizontal="left"/>
    </xf>
    <xf numFmtId="0" fontId="4" fillId="0" borderId="5" xfId="1" applyFont="1" applyBorder="1" applyAlignment="1">
      <alignment horizontal="left"/>
    </xf>
    <xf numFmtId="0" fontId="6" fillId="0" borderId="4" xfId="1" applyFont="1" applyBorder="1" applyAlignment="1">
      <alignment horizontal="left"/>
    </xf>
    <xf numFmtId="0" fontId="6" fillId="0" borderId="0" xfId="1" applyFont="1" applyBorder="1" applyAlignment="1">
      <alignment horizontal="left"/>
    </xf>
    <xf numFmtId="0" fontId="6" fillId="0" borderId="5" xfId="1" applyFont="1" applyBorder="1" applyAlignment="1">
      <alignment horizontal="left"/>
    </xf>
    <xf numFmtId="0" fontId="0" fillId="0" borderId="6" xfId="1" applyFont="1" applyBorder="1" applyAlignment="1">
      <alignment horizontal="left"/>
    </xf>
    <xf numFmtId="0" fontId="0" fillId="0" borderId="8" xfId="1" applyFont="1" applyBorder="1" applyAlignment="1">
      <alignment horizontal="left"/>
    </xf>
    <xf numFmtId="0" fontId="0" fillId="0" borderId="7" xfId="1" applyFont="1" applyBorder="1" applyAlignment="1">
      <alignment horizontal="left"/>
    </xf>
    <xf numFmtId="0" fontId="0" fillId="3" borderId="15" xfId="1" applyFont="1" applyFill="1" applyBorder="1" applyAlignment="1">
      <alignment horizontal="center"/>
    </xf>
    <xf numFmtId="0" fontId="0" fillId="3" borderId="28" xfId="1" applyFont="1" applyFill="1" applyBorder="1" applyAlignment="1">
      <alignment horizontal="center"/>
    </xf>
    <xf numFmtId="0" fontId="0" fillId="3" borderId="29" xfId="1" applyFont="1" applyFill="1" applyBorder="1" applyAlignment="1">
      <alignment horizontal="center"/>
    </xf>
    <xf numFmtId="0" fontId="0" fillId="0" borderId="8" xfId="1" applyFont="1" applyBorder="1" applyAlignment="1">
      <alignment horizontal="right"/>
    </xf>
    <xf numFmtId="0" fontId="0" fillId="0" borderId="30" xfId="1" applyFont="1" applyBorder="1" applyAlignment="1">
      <alignment horizontal="right"/>
    </xf>
    <xf numFmtId="0" fontId="0" fillId="0" borderId="0" xfId="1" applyFont="1" applyBorder="1" applyAlignment="1">
      <alignment horizontal="right" vertical="center"/>
    </xf>
    <xf numFmtId="0" fontId="2" fillId="3" borderId="31" xfId="1" applyFont="1" applyFill="1" applyBorder="1" applyAlignment="1">
      <alignment horizontal="center"/>
    </xf>
    <xf numFmtId="0" fontId="2" fillId="3" borderId="32" xfId="1" applyFont="1" applyFill="1" applyBorder="1" applyAlignment="1">
      <alignment horizontal="center"/>
    </xf>
    <xf numFmtId="0" fontId="9" fillId="0" borderId="4" xfId="1" applyFont="1" applyBorder="1" applyAlignment="1">
      <alignment horizontal="left" vertical="top" wrapText="1"/>
    </xf>
    <xf numFmtId="0" fontId="4" fillId="0" borderId="0" xfId="1" applyFont="1" applyBorder="1" applyAlignment="1">
      <alignment horizontal="left" vertical="top" wrapText="1"/>
    </xf>
    <xf numFmtId="0" fontId="4" fillId="0" borderId="5" xfId="1" applyFont="1" applyBorder="1" applyAlignment="1">
      <alignment horizontal="left" vertical="top" wrapText="1"/>
    </xf>
    <xf numFmtId="0" fontId="9" fillId="0" borderId="0" xfId="1" applyFont="1" applyBorder="1" applyAlignment="1">
      <alignment horizontal="left" vertical="top" wrapText="1"/>
    </xf>
    <xf numFmtId="0" fontId="9" fillId="0" borderId="5" xfId="1" applyFont="1" applyBorder="1" applyAlignment="1">
      <alignment horizontal="left" vertical="top" wrapText="1"/>
    </xf>
    <xf numFmtId="0" fontId="10" fillId="0" borderId="4" xfId="1" applyFont="1" applyBorder="1" applyAlignment="1">
      <alignment horizontal="left" wrapText="1"/>
    </xf>
    <xf numFmtId="0" fontId="10" fillId="0" borderId="0" xfId="1" applyFont="1" applyBorder="1" applyAlignment="1">
      <alignment horizontal="left" wrapText="1"/>
    </xf>
    <xf numFmtId="0" fontId="10" fillId="0" borderId="5" xfId="1" applyFont="1" applyBorder="1" applyAlignment="1">
      <alignment horizontal="left" wrapText="1"/>
    </xf>
    <xf numFmtId="0" fontId="2" fillId="0" borderId="9" xfId="1" applyFont="1" applyBorder="1" applyAlignment="1" applyProtection="1">
      <alignment horizontal="left"/>
    </xf>
    <xf numFmtId="0" fontId="2" fillId="0" borderId="10" xfId="1" applyFont="1" applyBorder="1" applyAlignment="1" applyProtection="1">
      <alignment horizontal="left"/>
    </xf>
    <xf numFmtId="0" fontId="2" fillId="0" borderId="11" xfId="1" applyFont="1" applyBorder="1" applyAlignment="1" applyProtection="1">
      <alignment horizontal="left"/>
    </xf>
    <xf numFmtId="0" fontId="9" fillId="0" borderId="2" xfId="1" applyFont="1" applyBorder="1" applyAlignment="1">
      <alignment horizontal="left"/>
    </xf>
    <xf numFmtId="0" fontId="9" fillId="0" borderId="27" xfId="1" applyFont="1" applyBorder="1" applyAlignment="1">
      <alignment horizontal="left"/>
    </xf>
    <xf numFmtId="0" fontId="9" fillId="0" borderId="3"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1" Type="http://schemas.openxmlformats.org/officeDocument/2006/relationships/image" Target="../media/image1.emf"/><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0</xdr:colOff>
      <xdr:row>8</xdr:row>
      <xdr:rowOff>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219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323850</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336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85725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22</xdr:row>
      <xdr:rowOff>9525</xdr:rowOff>
    </xdr:from>
    <xdr:to>
      <xdr:col>2</xdr:col>
      <xdr:colOff>304800</xdr:colOff>
      <xdr:row>23</xdr:row>
      <xdr:rowOff>0</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4552217"/>
          <a:ext cx="2517775" cy="161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22</xdr:row>
      <xdr:rowOff>9525</xdr:rowOff>
    </xdr:from>
    <xdr:to>
      <xdr:col>5</xdr:col>
      <xdr:colOff>85725</xdr:colOff>
      <xdr:row>23</xdr:row>
      <xdr:rowOff>0</xdr:rowOff>
    </xdr:to>
    <xdr:pic>
      <xdr:nvPicPr>
        <xdr:cNvPr id="1031" name="Picture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27300" y="4552217"/>
          <a:ext cx="2516310" cy="161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22</xdr:row>
      <xdr:rowOff>9525</xdr:rowOff>
    </xdr:from>
    <xdr:to>
      <xdr:col>9</xdr:col>
      <xdr:colOff>0</xdr:colOff>
      <xdr:row>23</xdr:row>
      <xdr:rowOff>0</xdr:rowOff>
    </xdr:to>
    <xdr:pic>
      <xdr:nvPicPr>
        <xdr:cNvPr id="1032" name="Picture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53679" y="4552217"/>
          <a:ext cx="2880295" cy="161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01040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9"/>
  <sheetViews>
    <sheetView tabSelected="1" topLeftCell="D18" zoomScale="117" workbookViewId="0">
      <selection activeCell="H18" sqref="H18"/>
    </sheetView>
  </sheetViews>
  <sheetFormatPr baseColWidth="10" defaultColWidth="8.83203125" defaultRowHeight="12" x14ac:dyDescent="0"/>
  <cols>
    <col min="1" max="1" width="17.6640625" customWidth="1"/>
    <col min="2" max="2" width="15.5" customWidth="1"/>
    <col min="3" max="3" width="13.33203125" customWidth="1"/>
    <col min="4" max="4" width="17.5" customWidth="1"/>
    <col min="5" max="5" width="10.1640625" customWidth="1"/>
    <col min="7" max="7" width="8.5" customWidth="1"/>
    <col min="8" max="8" width="13.1640625" customWidth="1"/>
    <col min="9" max="9" width="10.6640625" customWidth="1"/>
  </cols>
  <sheetData>
    <row r="1" spans="1:9" ht="27">
      <c r="A1" s="1"/>
      <c r="B1" s="2"/>
      <c r="C1" s="56" t="s">
        <v>26</v>
      </c>
      <c r="D1" s="57"/>
      <c r="E1" s="57"/>
      <c r="F1" s="57"/>
      <c r="G1" s="57"/>
      <c r="H1" s="57"/>
      <c r="I1" s="58"/>
    </row>
    <row r="2" spans="1:9" ht="17" customHeight="1">
      <c r="A2" s="3"/>
      <c r="B2" s="4"/>
      <c r="C2" s="59" t="s">
        <v>0</v>
      </c>
      <c r="D2" s="60"/>
      <c r="E2" s="60"/>
      <c r="F2" s="60"/>
      <c r="G2" s="60"/>
      <c r="H2" s="60"/>
      <c r="I2" s="61"/>
    </row>
    <row r="3" spans="1:9" ht="21.75" customHeight="1">
      <c r="A3" s="3"/>
      <c r="B3" s="4"/>
      <c r="C3" s="46" t="s">
        <v>1</v>
      </c>
      <c r="D3" s="54" t="s">
        <v>27</v>
      </c>
      <c r="E3" s="54"/>
      <c r="F3" s="54"/>
      <c r="G3" s="54"/>
      <c r="H3" s="54"/>
      <c r="I3" s="55"/>
    </row>
    <row r="4" spans="1:9" ht="21.75" customHeight="1">
      <c r="A4" s="3"/>
      <c r="B4" s="4"/>
      <c r="C4" s="62" t="s">
        <v>2</v>
      </c>
      <c r="D4" s="63"/>
      <c r="E4" s="63"/>
      <c r="F4" s="63"/>
      <c r="G4" s="63"/>
      <c r="H4" s="63"/>
      <c r="I4" s="64"/>
    </row>
    <row r="5" spans="1:9" ht="8.25" customHeight="1" thickBot="1">
      <c r="A5" s="5"/>
      <c r="B5" s="6"/>
      <c r="C5" s="7"/>
      <c r="D5" s="7"/>
      <c r="E5" s="7"/>
      <c r="F5" s="7"/>
      <c r="G5" s="7"/>
      <c r="H5" s="7"/>
      <c r="I5" s="6"/>
    </row>
    <row r="6" spans="1:9" ht="23.25" customHeight="1" thickBot="1">
      <c r="A6" s="8"/>
      <c r="B6" s="9"/>
      <c r="C6" s="9"/>
      <c r="D6" s="9"/>
      <c r="E6" s="9"/>
      <c r="F6" s="9"/>
      <c r="G6" s="9"/>
      <c r="H6" s="9"/>
      <c r="I6" s="10"/>
    </row>
    <row r="7" spans="1:9" ht="35.5" customHeight="1" thickBot="1">
      <c r="A7" s="11" t="s">
        <v>3</v>
      </c>
      <c r="B7" s="12" t="s">
        <v>4</v>
      </c>
      <c r="C7" s="13" t="s">
        <v>17</v>
      </c>
      <c r="D7" s="13" t="s">
        <v>18</v>
      </c>
      <c r="E7" s="13" t="s">
        <v>5</v>
      </c>
      <c r="F7" s="13" t="s">
        <v>6</v>
      </c>
      <c r="G7" s="13" t="s">
        <v>7</v>
      </c>
      <c r="H7" s="13" t="s">
        <v>8</v>
      </c>
      <c r="I7" s="14" t="s">
        <v>19</v>
      </c>
    </row>
    <row r="8" spans="1:9" ht="20.25" customHeight="1" thickTop="1">
      <c r="A8" s="15"/>
      <c r="B8" s="16"/>
      <c r="C8" s="74" t="s">
        <v>9</v>
      </c>
      <c r="D8" s="75"/>
      <c r="E8" s="39">
        <v>35</v>
      </c>
      <c r="F8" s="30">
        <v>18.5</v>
      </c>
      <c r="G8" s="31">
        <v>5</v>
      </c>
      <c r="H8" s="32">
        <v>53.5</v>
      </c>
      <c r="I8" s="17"/>
    </row>
    <row r="9" spans="1:9">
      <c r="A9" s="51" t="s">
        <v>31</v>
      </c>
      <c r="B9" s="52" t="s">
        <v>50</v>
      </c>
      <c r="C9" s="53">
        <v>66.3</v>
      </c>
      <c r="D9" s="53">
        <v>13.4</v>
      </c>
      <c r="E9" s="53">
        <v>34.4</v>
      </c>
      <c r="F9" s="53">
        <v>19.8</v>
      </c>
      <c r="G9" s="53">
        <v>4.7</v>
      </c>
      <c r="H9" s="53">
        <v>54.2</v>
      </c>
      <c r="I9" s="47">
        <f t="shared" ref="I9:I22" si="0">ROUND($I$30+0.5+(E9-$E$8)*((0.0009*I$31)-0.03)+(F9-$F$8)*(0.6)*($I$32), 2)</f>
        <v>10.7</v>
      </c>
    </row>
    <row r="10" spans="1:9">
      <c r="A10" s="51" t="s">
        <v>41</v>
      </c>
      <c r="B10" s="52" t="s">
        <v>42</v>
      </c>
      <c r="C10" s="53">
        <v>65.5</v>
      </c>
      <c r="D10" s="53">
        <v>13.5</v>
      </c>
      <c r="E10" s="53">
        <v>33.9</v>
      </c>
      <c r="F10" s="53">
        <v>20.100000000000001</v>
      </c>
      <c r="G10" s="53">
        <v>4.8</v>
      </c>
      <c r="H10" s="53">
        <v>54</v>
      </c>
      <c r="I10" s="41">
        <f t="shared" si="0"/>
        <v>10.6</v>
      </c>
    </row>
    <row r="11" spans="1:9">
      <c r="A11" s="51" t="s">
        <v>32</v>
      </c>
      <c r="B11" s="52" t="s">
        <v>44</v>
      </c>
      <c r="C11" s="53">
        <v>64.900000000000006</v>
      </c>
      <c r="D11" s="53">
        <v>12.8</v>
      </c>
      <c r="E11" s="53">
        <v>34.700000000000003</v>
      </c>
      <c r="F11" s="53">
        <v>19.899999999999999</v>
      </c>
      <c r="G11" s="53">
        <v>4.7</v>
      </c>
      <c r="H11" s="53">
        <v>54.6</v>
      </c>
      <c r="I11" s="41">
        <f t="shared" si="0"/>
        <v>10.86</v>
      </c>
    </row>
    <row r="12" spans="1:9">
      <c r="A12" s="51" t="s">
        <v>31</v>
      </c>
      <c r="B12" s="52" t="s">
        <v>51</v>
      </c>
      <c r="C12" s="53">
        <v>64.400000000000006</v>
      </c>
      <c r="D12" s="53">
        <v>13</v>
      </c>
      <c r="E12" s="53">
        <v>33.700000000000003</v>
      </c>
      <c r="F12" s="53">
        <v>19.5</v>
      </c>
      <c r="G12" s="53">
        <v>4.9000000000000004</v>
      </c>
      <c r="H12" s="53">
        <v>53.2</v>
      </c>
      <c r="I12" s="41">
        <f t="shared" si="0"/>
        <v>10.31</v>
      </c>
    </row>
    <row r="13" spans="1:9">
      <c r="A13" s="51" t="s">
        <v>34</v>
      </c>
      <c r="B13" s="52" t="s">
        <v>35</v>
      </c>
      <c r="C13" s="53">
        <v>63.3</v>
      </c>
      <c r="D13" s="53">
        <v>13.3</v>
      </c>
      <c r="E13" s="53">
        <v>35.1</v>
      </c>
      <c r="F13" s="53">
        <v>18.399999999999999</v>
      </c>
      <c r="G13" s="53">
        <v>4.8</v>
      </c>
      <c r="H13" s="53">
        <v>53.5</v>
      </c>
      <c r="I13" s="41">
        <f t="shared" si="0"/>
        <v>10.51</v>
      </c>
    </row>
    <row r="14" spans="1:9">
      <c r="A14" s="51" t="s">
        <v>45</v>
      </c>
      <c r="B14" s="52" t="s">
        <v>46</v>
      </c>
      <c r="C14" s="53">
        <v>63.2</v>
      </c>
      <c r="D14" s="53">
        <v>13.6</v>
      </c>
      <c r="E14" s="53">
        <v>36.4</v>
      </c>
      <c r="F14" s="53">
        <v>18.600000000000001</v>
      </c>
      <c r="G14" s="53">
        <v>4.7</v>
      </c>
      <c r="H14" s="53">
        <v>55</v>
      </c>
      <c r="I14" s="41">
        <f t="shared" si="0"/>
        <v>11.1</v>
      </c>
    </row>
    <row r="15" spans="1:9">
      <c r="A15" s="51" t="s">
        <v>38</v>
      </c>
      <c r="B15" s="52" t="s">
        <v>39</v>
      </c>
      <c r="C15" s="53">
        <v>62.9</v>
      </c>
      <c r="D15" s="53">
        <v>13.4</v>
      </c>
      <c r="E15" s="53">
        <v>33.9</v>
      </c>
      <c r="F15" s="53">
        <v>19.899999999999999</v>
      </c>
      <c r="G15" s="53">
        <v>4.8</v>
      </c>
      <c r="H15" s="53">
        <v>53.8</v>
      </c>
      <c r="I15" s="41">
        <f t="shared" si="0"/>
        <v>10.53</v>
      </c>
    </row>
    <row r="16" spans="1:9">
      <c r="A16" s="51" t="s">
        <v>29</v>
      </c>
      <c r="B16" s="52" t="s">
        <v>40</v>
      </c>
      <c r="C16" s="53">
        <v>62.9</v>
      </c>
      <c r="D16" s="53">
        <v>12.8</v>
      </c>
      <c r="E16" s="53">
        <v>35.5</v>
      </c>
      <c r="F16" s="53">
        <v>18.5</v>
      </c>
      <c r="G16" s="53">
        <v>4.8</v>
      </c>
      <c r="H16" s="53">
        <v>54</v>
      </c>
      <c r="I16" s="41">
        <f t="shared" si="0"/>
        <v>10.7</v>
      </c>
    </row>
    <row r="17" spans="1:9">
      <c r="A17" s="51" t="s">
        <v>47</v>
      </c>
      <c r="B17" s="52" t="s">
        <v>48</v>
      </c>
      <c r="C17" s="53">
        <v>62.5</v>
      </c>
      <c r="D17" s="53">
        <v>13</v>
      </c>
      <c r="E17" s="53">
        <v>35.700000000000003</v>
      </c>
      <c r="F17" s="53">
        <v>19</v>
      </c>
      <c r="G17" s="53">
        <v>4.7</v>
      </c>
      <c r="H17" s="53">
        <v>54.7</v>
      </c>
      <c r="I17" s="41">
        <f t="shared" si="0"/>
        <v>10.96</v>
      </c>
    </row>
    <row r="18" spans="1:9">
      <c r="A18" s="51" t="s">
        <v>29</v>
      </c>
      <c r="B18" s="52" t="s">
        <v>30</v>
      </c>
      <c r="C18" s="53">
        <v>61.8</v>
      </c>
      <c r="D18" s="53">
        <v>12.8</v>
      </c>
      <c r="E18" s="53">
        <v>33.6</v>
      </c>
      <c r="F18" s="53">
        <v>19.7</v>
      </c>
      <c r="G18" s="53">
        <v>4.9000000000000004</v>
      </c>
      <c r="H18" s="53">
        <v>53.3</v>
      </c>
      <c r="I18" s="41">
        <f t="shared" si="0"/>
        <v>10.34</v>
      </c>
    </row>
    <row r="19" spans="1:9">
      <c r="A19" s="51" t="s">
        <v>32</v>
      </c>
      <c r="B19" s="52" t="s">
        <v>33</v>
      </c>
      <c r="C19" s="53">
        <v>61.8</v>
      </c>
      <c r="D19" s="53">
        <v>12.7</v>
      </c>
      <c r="E19" s="53">
        <v>35.4</v>
      </c>
      <c r="F19" s="53">
        <v>18.5</v>
      </c>
      <c r="G19" s="53">
        <v>4.8</v>
      </c>
      <c r="H19" s="53">
        <v>53.9</v>
      </c>
      <c r="I19" s="41">
        <f t="shared" si="0"/>
        <v>10.66</v>
      </c>
    </row>
    <row r="20" spans="1:9">
      <c r="A20" s="51" t="s">
        <v>36</v>
      </c>
      <c r="B20" s="52" t="s">
        <v>37</v>
      </c>
      <c r="C20" s="53">
        <v>61.5</v>
      </c>
      <c r="D20" s="53">
        <v>13</v>
      </c>
      <c r="E20" s="53">
        <v>34</v>
      </c>
      <c r="F20" s="53">
        <v>19.8</v>
      </c>
      <c r="G20" s="53">
        <v>4.8</v>
      </c>
      <c r="H20" s="53">
        <v>53.8</v>
      </c>
      <c r="I20" s="41">
        <f t="shared" si="0"/>
        <v>10.54</v>
      </c>
    </row>
    <row r="21" spans="1:9">
      <c r="A21" s="51" t="s">
        <v>29</v>
      </c>
      <c r="B21" s="52" t="s">
        <v>43</v>
      </c>
      <c r="C21" s="53">
        <v>60</v>
      </c>
      <c r="D21" s="53">
        <v>12.9</v>
      </c>
      <c r="E21" s="53">
        <v>33.4</v>
      </c>
      <c r="F21" s="53">
        <v>19.899999999999999</v>
      </c>
      <c r="G21" s="53">
        <v>4.9000000000000004</v>
      </c>
      <c r="H21" s="53">
        <v>53.3</v>
      </c>
      <c r="I21" s="41">
        <f t="shared" si="0"/>
        <v>10.33</v>
      </c>
    </row>
    <row r="22" spans="1:9">
      <c r="A22" s="51" t="s">
        <v>29</v>
      </c>
      <c r="B22" s="52" t="s">
        <v>49</v>
      </c>
      <c r="C22" s="53">
        <v>58</v>
      </c>
      <c r="D22" s="53">
        <v>13</v>
      </c>
      <c r="E22" s="53">
        <v>34.5</v>
      </c>
      <c r="F22" s="53">
        <v>20.2</v>
      </c>
      <c r="G22" s="53">
        <v>4.7</v>
      </c>
      <c r="H22" s="53">
        <v>54.7</v>
      </c>
      <c r="I22" s="41">
        <f t="shared" si="0"/>
        <v>10.88</v>
      </c>
    </row>
    <row r="23" spans="1:9" ht="13" thickBot="1">
      <c r="A23" s="33"/>
      <c r="B23" s="34"/>
      <c r="C23" s="34"/>
      <c r="D23" s="34"/>
      <c r="E23" s="34"/>
      <c r="F23" s="34"/>
      <c r="G23" s="34"/>
      <c r="H23" s="34"/>
      <c r="I23" s="35"/>
    </row>
    <row r="24" spans="1:9" ht="14">
      <c r="A24" s="18" t="s">
        <v>13</v>
      </c>
      <c r="B24" s="19"/>
      <c r="C24" s="20">
        <f t="shared" ref="C24:I24" si="1">AVERAGE(C9:C22)</f>
        <v>62.785714285714278</v>
      </c>
      <c r="D24" s="20">
        <f t="shared" si="1"/>
        <v>13.085714285714285</v>
      </c>
      <c r="E24" s="20">
        <f t="shared" si="1"/>
        <v>34.585714285714282</v>
      </c>
      <c r="F24" s="20">
        <f t="shared" si="1"/>
        <v>19.414285714285715</v>
      </c>
      <c r="G24" s="20">
        <f t="shared" si="1"/>
        <v>4.7857142857142847</v>
      </c>
      <c r="H24" s="20">
        <f t="shared" si="1"/>
        <v>53.999999999999993</v>
      </c>
      <c r="I24" s="42">
        <f t="shared" si="1"/>
        <v>10.644285714285715</v>
      </c>
    </row>
    <row r="25" spans="1:9" ht="14">
      <c r="A25" s="21" t="s">
        <v>14</v>
      </c>
      <c r="B25" s="22"/>
      <c r="C25" s="23">
        <f t="shared" ref="C25:I25" si="2">STDEV(C9:C22)</f>
        <v>2.1767502746621537</v>
      </c>
      <c r="D25" s="23">
        <f t="shared" si="2"/>
        <v>0.29575754846246516</v>
      </c>
      <c r="E25" s="23">
        <f t="shared" si="2"/>
        <v>0.91134485819005451</v>
      </c>
      <c r="F25" s="23">
        <f t="shared" si="2"/>
        <v>0.66315927180445844</v>
      </c>
      <c r="G25" s="23">
        <f t="shared" si="2"/>
        <v>7.7032888651964351E-2</v>
      </c>
      <c r="H25" s="23">
        <f t="shared" si="2"/>
        <v>0.57779421409889098</v>
      </c>
      <c r="I25" s="43">
        <f t="shared" si="2"/>
        <v>0.24225588143100285</v>
      </c>
    </row>
    <row r="26" spans="1:9" ht="14">
      <c r="A26" s="24" t="s">
        <v>15</v>
      </c>
      <c r="B26" s="25"/>
      <c r="C26" s="26">
        <f t="shared" ref="C26:I26" si="3">MAX(C9:C22)</f>
        <v>66.3</v>
      </c>
      <c r="D26" s="26">
        <f t="shared" si="3"/>
        <v>13.6</v>
      </c>
      <c r="E26" s="26">
        <f t="shared" si="3"/>
        <v>36.4</v>
      </c>
      <c r="F26" s="26">
        <f t="shared" si="3"/>
        <v>20.2</v>
      </c>
      <c r="G26" s="26">
        <f t="shared" si="3"/>
        <v>4.9000000000000004</v>
      </c>
      <c r="H26" s="26">
        <f t="shared" si="3"/>
        <v>55</v>
      </c>
      <c r="I26" s="44">
        <f t="shared" si="3"/>
        <v>11.1</v>
      </c>
    </row>
    <row r="27" spans="1:9" ht="15" thickBot="1">
      <c r="A27" s="27" t="s">
        <v>16</v>
      </c>
      <c r="B27" s="28"/>
      <c r="C27" s="29">
        <f t="shared" ref="C27:I27" si="4">MIN(C9:C22)</f>
        <v>58</v>
      </c>
      <c r="D27" s="29">
        <f t="shared" si="4"/>
        <v>12.7</v>
      </c>
      <c r="E27" s="29">
        <f t="shared" si="4"/>
        <v>33.4</v>
      </c>
      <c r="F27" s="29">
        <f t="shared" si="4"/>
        <v>18.399999999999999</v>
      </c>
      <c r="G27" s="29">
        <f t="shared" si="4"/>
        <v>4.7</v>
      </c>
      <c r="H27" s="29">
        <f t="shared" si="4"/>
        <v>53.2</v>
      </c>
      <c r="I27" s="45">
        <f t="shared" si="4"/>
        <v>10.31</v>
      </c>
    </row>
    <row r="28" spans="1:9" ht="14" thickBot="1">
      <c r="A28" s="84" t="s">
        <v>10</v>
      </c>
      <c r="B28" s="85"/>
      <c r="C28" s="85"/>
      <c r="D28" s="85"/>
      <c r="E28" s="85"/>
      <c r="F28" s="86"/>
      <c r="G28" s="68"/>
      <c r="H28" s="69"/>
      <c r="I28" s="70"/>
    </row>
    <row r="29" spans="1:9" ht="23.25" customHeight="1" thickBot="1">
      <c r="A29" s="87" t="s">
        <v>25</v>
      </c>
      <c r="B29" s="88"/>
      <c r="C29" s="88"/>
      <c r="D29" s="88"/>
      <c r="E29" s="88"/>
      <c r="F29" s="89"/>
      <c r="G29" s="38" t="s">
        <v>20</v>
      </c>
      <c r="H29" s="36"/>
      <c r="I29" s="37"/>
    </row>
    <row r="30" spans="1:9" ht="35.25" customHeight="1" thickTop="1">
      <c r="A30" s="76" t="s">
        <v>11</v>
      </c>
      <c r="B30" s="77"/>
      <c r="C30" s="77"/>
      <c r="D30" s="77"/>
      <c r="E30" s="77"/>
      <c r="F30" s="78"/>
      <c r="G30" s="72" t="s">
        <v>21</v>
      </c>
      <c r="H30" s="72"/>
      <c r="I30" s="40">
        <v>10</v>
      </c>
    </row>
    <row r="31" spans="1:9" ht="14">
      <c r="A31" s="76" t="s">
        <v>12</v>
      </c>
      <c r="B31" s="79"/>
      <c r="C31" s="79"/>
      <c r="D31" s="79"/>
      <c r="E31" s="79"/>
      <c r="F31" s="80"/>
      <c r="G31" s="73" t="s">
        <v>22</v>
      </c>
      <c r="H31" s="73"/>
      <c r="I31" s="48">
        <v>485</v>
      </c>
    </row>
    <row r="32" spans="1:9">
      <c r="A32" s="81" t="s">
        <v>28</v>
      </c>
      <c r="B32" s="82"/>
      <c r="C32" s="82"/>
      <c r="D32" s="82"/>
      <c r="E32" s="82"/>
      <c r="F32" s="83"/>
      <c r="G32" s="73" t="s">
        <v>23</v>
      </c>
      <c r="H32" s="73"/>
      <c r="I32" s="50">
        <v>0.57030000000000003</v>
      </c>
    </row>
    <row r="33" spans="1:9" ht="13" thickBot="1">
      <c r="A33" s="65"/>
      <c r="B33" s="66"/>
      <c r="C33" s="66"/>
      <c r="D33" s="66"/>
      <c r="E33" s="66"/>
      <c r="F33" s="67"/>
      <c r="G33" s="71" t="s">
        <v>24</v>
      </c>
      <c r="H33" s="71"/>
      <c r="I33" s="49">
        <v>0.13300000000000001</v>
      </c>
    </row>
    <row r="36" spans="1:9" ht="16.5" customHeight="1"/>
    <row r="37" spans="1:9" ht="33" customHeight="1"/>
    <row r="38" spans="1:9" ht="33.75" customHeight="1"/>
    <row r="39" spans="1:9" ht="20.25" customHeight="1"/>
  </sheetData>
  <mergeCells count="16">
    <mergeCell ref="D3:I3"/>
    <mergeCell ref="C1:I1"/>
    <mergeCell ref="C2:I2"/>
    <mergeCell ref="C4:I4"/>
    <mergeCell ref="A33:F33"/>
    <mergeCell ref="G28:I28"/>
    <mergeCell ref="G33:H33"/>
    <mergeCell ref="G30:H30"/>
    <mergeCell ref="G31:H31"/>
    <mergeCell ref="G32:H32"/>
    <mergeCell ref="C8:D8"/>
    <mergeCell ref="A30:F30"/>
    <mergeCell ref="A31:F31"/>
    <mergeCell ref="A32:F32"/>
    <mergeCell ref="A28:F28"/>
    <mergeCell ref="A29:F29"/>
  </mergeCells>
  <phoneticPr fontId="0" type="noConversion"/>
  <conditionalFormatting sqref="C9:C22">
    <cfRule type="cellIs" dxfId="4" priority="1" stopIfTrue="1" operator="equal">
      <formula>$C$26</formula>
    </cfRule>
  </conditionalFormatting>
  <conditionalFormatting sqref="E9:E22">
    <cfRule type="cellIs" dxfId="3" priority="2" stopIfTrue="1" operator="equal">
      <formula>$E$26</formula>
    </cfRule>
  </conditionalFormatting>
  <conditionalFormatting sqref="F9:F22">
    <cfRule type="cellIs" dxfId="2" priority="3" stopIfTrue="1" operator="equal">
      <formula>$F$26</formula>
    </cfRule>
  </conditionalFormatting>
  <conditionalFormatting sqref="H9:H22">
    <cfRule type="cellIs" dxfId="1" priority="4" stopIfTrue="1" operator="equal">
      <formula>$H$26</formula>
    </cfRule>
  </conditionalFormatting>
  <conditionalFormatting sqref="I9:I22">
    <cfRule type="cellIs" dxfId="0" priority="5" stopIfTrue="1" operator="equal">
      <formula>$I$26</formula>
    </cfRule>
  </conditionalFormatting>
  <printOptions horizontalCentered="1" verticalCentered="1"/>
  <pageMargins left="0" right="0" top="0" bottom="0" header="0.5" footer="0.5"/>
  <pageSetup scale="8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Iowa State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Kelsey Warner</cp:lastModifiedBy>
  <cp:lastPrinted>1998-10-01T19:51:10Z</cp:lastPrinted>
  <dcterms:created xsi:type="dcterms:W3CDTF">1998-10-01T19:23:01Z</dcterms:created>
  <dcterms:modified xsi:type="dcterms:W3CDTF">2016-04-15T14:57:15Z</dcterms:modified>
</cp:coreProperties>
</file>