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showInkAnnotation="0" autoCompressPictures="0"/>
  <bookViews>
    <workbookView xWindow="1420" yWindow="1820" windowWidth="10300" windowHeight="9040"/>
  </bookViews>
  <sheets>
    <sheet name="Results" sheetId="2" r:id="rId1"/>
    <sheet name="Sheet3" sheetId="3" r:id="rId2"/>
  </sheets>
  <definedNames>
    <definedName name="_xlnm.Print_Area" localSheetId="0">Results!$A$1:$I$41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6" i="2" l="1"/>
  <c r="I27" i="2"/>
  <c r="I28" i="2"/>
  <c r="I29" i="2"/>
  <c r="I22" i="2"/>
  <c r="I23" i="2"/>
  <c r="I24" i="2"/>
  <c r="I17" i="2"/>
  <c r="I19" i="2"/>
  <c r="I30" i="2"/>
  <c r="I16" i="2"/>
  <c r="I15" i="2"/>
  <c r="I18" i="2"/>
  <c r="I13" i="2"/>
  <c r="I11" i="2"/>
  <c r="I20" i="2"/>
  <c r="I14" i="2"/>
  <c r="I12" i="2"/>
  <c r="I25" i="2"/>
  <c r="I21" i="2"/>
  <c r="I10" i="2"/>
  <c r="I9" i="2"/>
  <c r="D32" i="2"/>
  <c r="E32" i="2"/>
  <c r="F32" i="2"/>
  <c r="G32" i="2"/>
  <c r="H32" i="2"/>
  <c r="I32" i="2"/>
  <c r="D33" i="2"/>
  <c r="E33" i="2"/>
  <c r="F33" i="2"/>
  <c r="G33" i="2"/>
  <c r="H33" i="2"/>
  <c r="I33" i="2"/>
  <c r="D34" i="2"/>
  <c r="E34" i="2"/>
  <c r="F34" i="2"/>
  <c r="G34" i="2"/>
  <c r="H34" i="2"/>
  <c r="I34" i="2"/>
  <c r="D35" i="2"/>
  <c r="E35" i="2"/>
  <c r="F35" i="2"/>
  <c r="G35" i="2"/>
  <c r="H35" i="2"/>
  <c r="I35" i="2"/>
  <c r="C35" i="2"/>
  <c r="C34" i="2"/>
  <c r="C33" i="2"/>
  <c r="C32" i="2"/>
</calcChain>
</file>

<file path=xl/sharedStrings.xml><?xml version="1.0" encoding="utf-8"?>
<sst xmlns="http://schemas.openxmlformats.org/spreadsheetml/2006/main" count="70" uniqueCount="56">
  <si>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</si>
  <si>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</si>
  <si>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</si>
  <si>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</si>
  <si>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</si>
  <si>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</si>
  <si>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</si>
  <si>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</si>
  <si>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</si>
  <si>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</si>
  <si>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</si>
  <si>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</si>
  <si>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</si>
  <si>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</si>
  <si>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</si>
  <si>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</si>
  <si>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</si>
  <si>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rPr>
      <t xml:space="preserve">                                  ( Bu. / A. )</t>
    </r>
  </si>
  <si>
    <r>
      <t>Field Moisture</t>
    </r>
    <r>
      <rPr>
        <b/>
        <vertAlign val="superscript"/>
        <sz val="11"/>
        <rFont val="Arial"/>
        <family val="2"/>
      </rPr>
      <t>1</t>
    </r>
    <r>
      <rPr>
        <b/>
        <sz val="11"/>
        <rFont val="Arial"/>
      </rPr>
      <t xml:space="preserve">           ( % )</t>
    </r>
  </si>
  <si>
    <r>
      <t>EPVB</t>
    </r>
    <r>
      <rPr>
        <b/>
        <vertAlign val="superscript"/>
        <sz val="11"/>
        <rFont val="Arial"/>
        <family val="2"/>
      </rPr>
      <t>2</t>
    </r>
    <r>
      <rPr>
        <b/>
        <sz val="11"/>
        <rFont val="Arial"/>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</si>
  <si>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</si>
  <si>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</si>
  <si>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</si>
  <si>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</si>
  <si>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</si>
  <si>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</si>
  <si>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Copyright © 1996-2012, Iowa Grain Quality Initiative, Iowa State University, Ames, Iowa. All rights reserved.</t>
  </si>
  <si>
    <t>2012 Strip Plots</t>
  </si>
  <si>
    <t>LG</t>
  </si>
  <si>
    <t>C1780r2</t>
  </si>
  <si>
    <t>Stine</t>
  </si>
  <si>
    <t>19RA02</t>
  </si>
  <si>
    <t>Latham</t>
  </si>
  <si>
    <t>L2084R2ss</t>
  </si>
  <si>
    <t>NK</t>
  </si>
  <si>
    <t>S20-43</t>
  </si>
  <si>
    <t>Pioneer</t>
  </si>
  <si>
    <t>92Y51</t>
  </si>
  <si>
    <t>Channel</t>
  </si>
  <si>
    <t>12207r2</t>
  </si>
  <si>
    <t>Curry</t>
  </si>
  <si>
    <t>L2253r2-L2183r2 Blend</t>
  </si>
  <si>
    <t>92Y22</t>
  </si>
  <si>
    <t>Asgrow</t>
  </si>
  <si>
    <t>AG 2232</t>
  </si>
  <si>
    <t>2207R2</t>
  </si>
  <si>
    <t>L2385R2</t>
  </si>
  <si>
    <t>C2465R2</t>
  </si>
  <si>
    <t>2440R2</t>
  </si>
  <si>
    <t>2431R2</t>
  </si>
  <si>
    <t>25T51</t>
  </si>
  <si>
    <t>2585R2</t>
  </si>
  <si>
    <t>C2672R2</t>
  </si>
  <si>
    <t>AG2733</t>
  </si>
  <si>
    <t>South O'Brien FFA</t>
  </si>
  <si>
    <t>S24K2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</si>
</sst>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3" formatCode="&quot;$&quot;#,##0.00"/>
    <numFmt numFmtId="178" formatCode="0.000"/>
    <numFmt numFmtId="183" formatCode="0.0"/>
  </numFmts>
  <fonts count="12" x14ac:knownFonts="1">
    <font>
      <sz val="10"/>
      <name val="Arial"/>
    </font>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double">
        <color auto="1"/>
      </top>
      <bottom/>
      <diagonal/>
    </border>
    <border>
      <left/>
      <right style="medium">
        <color auto="1"/>
      </right>
      <top style="double">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s>
  <cellStyleXfs count="2">
    <xf numFmtId="0" fontId="0" fillId="0" borderId="0"/>
    <xf numFmtId="0" fontId="7" fillId="0" borderId="0"/>
  </cellStyleXfs>
  <cellXfs count="90">
    <xf numFmtId="0" fontId="0" fillId="0" borderId="0" xfId="0"/>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2" borderId="8" xfId="1" applyFont="1" applyFill="1" applyBorder="1"/>
    <xf numFmtId="0" fontId="0" fillId="2" borderId="9" xfId="1" applyFont="1" applyFill="1" applyBorder="1"/>
    <xf numFmtId="0" fontId="0" fillId="2" borderId="10" xfId="1" applyFont="1" applyFill="1" applyBorder="1"/>
    <xf numFmtId="0" fontId="2" fillId="3" borderId="11" xfId="1" applyFont="1" applyFill="1" applyBorder="1" applyAlignment="1">
      <alignment horizontal="center"/>
    </xf>
    <xf numFmtId="0" fontId="2" fillId="3" borderId="12" xfId="1" applyFont="1" applyFill="1" applyBorder="1" applyAlignment="1">
      <alignment horizontal="center"/>
    </xf>
    <xf numFmtId="0" fontId="2" fillId="3" borderId="12"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4" xfId="1" applyFont="1" applyFill="1" applyBorder="1"/>
    <xf numFmtId="0" fontId="2" fillId="3" borderId="14" xfId="1" applyFont="1" applyFill="1" applyBorder="1" applyAlignment="1">
      <alignment horizontal="centerContinuous"/>
    </xf>
    <xf numFmtId="0" fontId="2" fillId="3" borderId="15" xfId="1" applyFont="1" applyFill="1" applyBorder="1" applyAlignment="1">
      <alignment horizontal="centerContinuous"/>
    </xf>
    <xf numFmtId="183" fontId="0" fillId="3" borderId="16" xfId="1" applyNumberFormat="1" applyFont="1" applyFill="1" applyBorder="1" applyAlignment="1">
      <alignment horizontal="center"/>
    </xf>
    <xf numFmtId="0" fontId="2" fillId="3" borderId="17" xfId="1" applyFont="1" applyFill="1" applyBorder="1" applyAlignment="1">
      <alignment horizontal="centerContinuous"/>
    </xf>
    <xf numFmtId="0" fontId="2" fillId="3" borderId="18" xfId="1" applyFont="1" applyFill="1" applyBorder="1" applyAlignment="1">
      <alignment horizontal="centerContinuous"/>
    </xf>
    <xf numFmtId="183" fontId="0" fillId="3" borderId="19" xfId="1" applyNumberFormat="1" applyFont="1" applyFill="1" applyBorder="1" applyAlignment="1">
      <alignment horizontal="center"/>
    </xf>
    <xf numFmtId="0" fontId="2" fillId="4" borderId="17" xfId="1" applyFont="1" applyFill="1" applyBorder="1" applyAlignment="1">
      <alignment horizontal="centerContinuous"/>
    </xf>
    <xf numFmtId="0" fontId="2" fillId="4" borderId="18" xfId="1" applyFont="1" applyFill="1" applyBorder="1" applyAlignment="1">
      <alignment horizontal="centerContinuous"/>
    </xf>
    <xf numFmtId="183" fontId="0" fillId="4" borderId="19" xfId="1" applyNumberFormat="1" applyFont="1" applyFill="1" applyBorder="1" applyAlignment="1">
      <alignment horizontal="center"/>
    </xf>
    <xf numFmtId="0" fontId="2" fillId="3" borderId="20" xfId="1" applyFont="1" applyFill="1" applyBorder="1" applyAlignment="1">
      <alignment horizontal="centerContinuous"/>
    </xf>
    <xf numFmtId="0" fontId="2" fillId="3" borderId="21" xfId="1" applyFont="1" applyFill="1" applyBorder="1" applyAlignment="1">
      <alignment horizontal="centerContinuous"/>
    </xf>
    <xf numFmtId="183" fontId="0" fillId="3" borderId="22" xfId="1" applyNumberFormat="1" applyFont="1" applyFill="1" applyBorder="1" applyAlignment="1">
      <alignment horizontal="center"/>
    </xf>
    <xf numFmtId="0" fontId="2" fillId="3" borderId="0" xfId="1" applyFont="1" applyFill="1" applyBorder="1" applyAlignment="1">
      <alignment horizontal="centerContinuous"/>
    </xf>
    <xf numFmtId="183" fontId="2" fillId="3" borderId="0" xfId="1" applyNumberFormat="1" applyFont="1" applyFill="1" applyBorder="1" applyAlignment="1">
      <alignment horizontal="center"/>
    </xf>
    <xf numFmtId="183" fontId="2" fillId="3" borderId="4" xfId="1" applyNumberFormat="1" applyFont="1" applyFill="1" applyBorder="1" applyAlignment="1">
      <alignment horizontal="center"/>
    </xf>
    <xf numFmtId="0" fontId="0" fillId="2" borderId="5" xfId="1" applyFont="1" applyFill="1" applyBorder="1"/>
    <xf numFmtId="0" fontId="0" fillId="2" borderId="7" xfId="1" applyFont="1" applyFill="1" applyBorder="1"/>
    <xf numFmtId="0" fontId="0" fillId="2" borderId="6" xfId="1" applyFont="1" applyFill="1" applyBorder="1"/>
    <xf numFmtId="0" fontId="0" fillId="0" borderId="23" xfId="1" applyFont="1" applyBorder="1"/>
    <xf numFmtId="0" fontId="0" fillId="0" borderId="24" xfId="1" applyFont="1" applyBorder="1"/>
    <xf numFmtId="0" fontId="11" fillId="0" borderId="23" xfId="1" applyFont="1" applyBorder="1"/>
    <xf numFmtId="183" fontId="2" fillId="3" borderId="3" xfId="1" applyNumberFormat="1" applyFont="1" applyFill="1" applyBorder="1" applyAlignment="1">
      <alignment horizontal="center"/>
    </xf>
    <xf numFmtId="173" fontId="7" fillId="5" borderId="25" xfId="1" applyNumberFormat="1" applyFont="1" applyFill="1" applyBorder="1" applyAlignment="1">
      <alignment horizontal="center"/>
    </xf>
    <xf numFmtId="173" fontId="0" fillId="3" borderId="16" xfId="1" applyNumberFormat="1" applyFont="1" applyFill="1" applyBorder="1" applyAlignment="1">
      <alignment horizontal="center"/>
    </xf>
    <xf numFmtId="173" fontId="0" fillId="3" borderId="19" xfId="1" applyNumberFormat="1" applyFont="1" applyFill="1" applyBorder="1" applyAlignment="1">
      <alignment horizontal="center"/>
    </xf>
    <xf numFmtId="173" fontId="0" fillId="4" borderId="19" xfId="1" applyNumberFormat="1" applyFont="1" applyFill="1" applyBorder="1" applyAlignment="1">
      <alignment horizontal="center"/>
    </xf>
    <xf numFmtId="173" fontId="0" fillId="3" borderId="22" xfId="1" applyNumberFormat="1" applyFont="1" applyFill="1" applyBorder="1" applyAlignment="1">
      <alignment horizontal="center"/>
    </xf>
    <xf numFmtId="0" fontId="5" fillId="0" borderId="0" xfId="1" applyFont="1" applyBorder="1" applyAlignment="1">
      <alignment horizontal="left"/>
    </xf>
    <xf numFmtId="173" fontId="7" fillId="5" borderId="26" xfId="1" applyNumberFormat="1" applyFont="1" applyFill="1" applyBorder="1" applyAlignment="1">
      <alignment horizontal="center"/>
    </xf>
    <xf numFmtId="0" fontId="0" fillId="0" borderId="19" xfId="1" applyFont="1" applyFill="1" applyBorder="1" applyAlignment="1">
      <alignment horizontal="left"/>
    </xf>
    <xf numFmtId="183" fontId="0" fillId="0" borderId="19" xfId="1" applyNumberFormat="1" applyFont="1" applyFill="1" applyBorder="1" applyAlignment="1">
      <alignment horizontal="center"/>
    </xf>
    <xf numFmtId="2" fontId="1" fillId="0" borderId="4" xfId="1" applyNumberFormat="1" applyFont="1" applyBorder="1" applyAlignment="1">
      <alignment horizontal="center"/>
    </xf>
    <xf numFmtId="2" fontId="1" fillId="0" borderId="4" xfId="1" applyNumberFormat="1" applyFont="1" applyFill="1" applyBorder="1" applyAlignment="1">
      <alignment horizontal="center" vertical="center"/>
    </xf>
    <xf numFmtId="2" fontId="1" fillId="0" borderId="4" xfId="1" applyNumberFormat="1" applyFont="1" applyBorder="1" applyAlignment="1">
      <alignment horizontal="center" vertical="center"/>
    </xf>
    <xf numFmtId="178" fontId="1" fillId="0" borderId="6" xfId="1" applyNumberFormat="1" applyFont="1" applyFill="1" applyBorder="1" applyAlignment="1">
      <alignment horizontal="center"/>
    </xf>
    <xf numFmtId="0" fontId="1" fillId="0" borderId="19" xfId="1" applyFont="1" applyBorder="1"/>
    <xf numFmtId="0" fontId="5" fillId="0" borderId="0" xfId="1" applyFont="1" applyBorder="1" applyAlignment="1">
      <alignment horizontal="left"/>
    </xf>
    <xf numFmtId="0" fontId="5" fillId="0" borderId="4" xfId="1" applyFont="1" applyBorder="1" applyAlignment="1">
      <alignment horizontal="left"/>
    </xf>
    <xf numFmtId="0" fontId="3" fillId="0" borderId="1" xfId="1" applyFont="1" applyBorder="1" applyAlignment="1">
      <alignment horizontal="left"/>
    </xf>
    <xf numFmtId="0" fontId="3" fillId="0" borderId="29" xfId="1" applyFont="1" applyBorder="1" applyAlignment="1">
      <alignment horizontal="left"/>
    </xf>
    <xf numFmtId="0" fontId="3" fillId="0" borderId="2" xfId="1" applyFont="1" applyBorder="1" applyAlignment="1">
      <alignment horizontal="left"/>
    </xf>
    <xf numFmtId="0" fontId="4" fillId="0" borderId="3" xfId="1" applyFont="1" applyBorder="1" applyAlignment="1">
      <alignment horizontal="left"/>
    </xf>
    <xf numFmtId="0" fontId="4" fillId="0" borderId="0" xfId="1" applyFont="1" applyBorder="1" applyAlignment="1">
      <alignment horizontal="left"/>
    </xf>
    <xf numFmtId="0" fontId="4" fillId="0" borderId="4" xfId="1" applyFont="1" applyBorder="1" applyAlignment="1">
      <alignment horizontal="left"/>
    </xf>
    <xf numFmtId="0" fontId="6" fillId="0" borderId="3" xfId="1" applyFont="1" applyBorder="1" applyAlignment="1">
      <alignment horizontal="left"/>
    </xf>
    <xf numFmtId="0" fontId="6" fillId="0" borderId="0" xfId="1" applyFont="1" applyBorder="1" applyAlignment="1">
      <alignment horizontal="left"/>
    </xf>
    <xf numFmtId="0" fontId="6" fillId="0" borderId="4" xfId="1" applyFont="1" applyBorder="1" applyAlignment="1">
      <alignment horizontal="left"/>
    </xf>
    <xf numFmtId="0" fontId="0" fillId="0" borderId="5" xfId="1" applyFont="1" applyBorder="1" applyAlignment="1">
      <alignment horizontal="left"/>
    </xf>
    <xf numFmtId="0" fontId="0" fillId="0" borderId="7" xfId="1" applyFont="1" applyBorder="1" applyAlignment="1">
      <alignment horizontal="left"/>
    </xf>
    <xf numFmtId="0" fontId="0" fillId="0" borderId="6" xfId="1" applyFont="1" applyBorder="1" applyAlignment="1">
      <alignment horizontal="left"/>
    </xf>
    <xf numFmtId="0" fontId="0" fillId="3" borderId="14" xfId="1" applyFont="1" applyFill="1" applyBorder="1" applyAlignment="1">
      <alignment horizontal="center"/>
    </xf>
    <xf numFmtId="0" fontId="0" fillId="3" borderId="30" xfId="1" applyFont="1" applyFill="1" applyBorder="1" applyAlignment="1">
      <alignment horizontal="center"/>
    </xf>
    <xf numFmtId="0" fontId="0" fillId="3" borderId="31" xfId="1" applyFont="1" applyFill="1" applyBorder="1" applyAlignment="1">
      <alignment horizontal="center"/>
    </xf>
    <xf numFmtId="0" fontId="0" fillId="0" borderId="7" xfId="1" applyFont="1" applyBorder="1" applyAlignment="1">
      <alignment horizontal="right"/>
    </xf>
    <xf numFmtId="0" fontId="0" fillId="0" borderId="32" xfId="1" applyFont="1" applyBorder="1" applyAlignment="1">
      <alignment horizontal="right"/>
    </xf>
    <xf numFmtId="0" fontId="0" fillId="0" borderId="0" xfId="1" applyFont="1" applyBorder="1" applyAlignment="1">
      <alignment horizontal="right" vertical="center"/>
    </xf>
    <xf numFmtId="0" fontId="2" fillId="3" borderId="27" xfId="1" applyFont="1" applyFill="1" applyBorder="1" applyAlignment="1">
      <alignment horizontal="center"/>
    </xf>
    <xf numFmtId="0" fontId="2" fillId="3" borderId="28" xfId="1" applyFont="1" applyFill="1" applyBorder="1" applyAlignment="1">
      <alignment horizontal="center"/>
    </xf>
    <xf numFmtId="0" fontId="9" fillId="0" borderId="3" xfId="1" applyFont="1" applyBorder="1" applyAlignment="1">
      <alignment horizontal="left" vertical="top" wrapText="1"/>
    </xf>
    <xf numFmtId="0" fontId="4" fillId="0" borderId="0" xfId="1" applyFont="1" applyBorder="1" applyAlignment="1">
      <alignment horizontal="left" vertical="top" wrapText="1"/>
    </xf>
    <xf numFmtId="0" fontId="4" fillId="0" borderId="4" xfId="1" applyFont="1" applyBorder="1" applyAlignment="1">
      <alignment horizontal="left" vertical="top" wrapText="1"/>
    </xf>
    <xf numFmtId="0" fontId="9" fillId="0" borderId="0" xfId="1" applyFont="1" applyBorder="1" applyAlignment="1">
      <alignment horizontal="left" vertical="top" wrapText="1"/>
    </xf>
    <xf numFmtId="0" fontId="9" fillId="0" borderId="4" xfId="1" applyFont="1" applyBorder="1" applyAlignment="1">
      <alignment horizontal="left" vertical="top" wrapText="1"/>
    </xf>
    <xf numFmtId="0" fontId="10" fillId="0" borderId="3" xfId="1" applyFont="1" applyBorder="1" applyAlignment="1">
      <alignment horizontal="left" wrapText="1"/>
    </xf>
    <xf numFmtId="0" fontId="10" fillId="0" borderId="0" xfId="1" applyFont="1" applyBorder="1" applyAlignment="1">
      <alignment horizontal="left" wrapText="1"/>
    </xf>
    <xf numFmtId="0" fontId="10" fillId="0" borderId="4" xfId="1" applyFont="1" applyBorder="1" applyAlignment="1">
      <alignment horizontal="left" wrapText="1"/>
    </xf>
    <xf numFmtId="0" fontId="2" fillId="0" borderId="8" xfId="1" applyFont="1" applyBorder="1" applyAlignment="1" applyProtection="1">
      <alignment horizontal="left"/>
    </xf>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9" fillId="0" borderId="1" xfId="1" applyFont="1" applyBorder="1" applyAlignment="1">
      <alignment horizontal="left"/>
    </xf>
    <xf numFmtId="0" fontId="9" fillId="0" borderId="29" xfId="1" applyFont="1" applyBorder="1" applyAlignment="1">
      <alignment horizontal="left"/>
    </xf>
    <xf numFmtId="0" fontId="9" fillId="0" borderId="2"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774700</xdr:colOff>
      <xdr:row>4</xdr:row>
      <xdr:rowOff>101600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0828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12700</xdr:colOff>
      <xdr:row>8</xdr:row>
      <xdr:rowOff>0</xdr:rowOff>
    </xdr:to>
    <xdr:pic>
      <xdr:nvPicPr>
        <xdr:cNvPr id="102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17700"/>
          <a:ext cx="32385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xdr:colOff>
      <xdr:row>5</xdr:row>
      <xdr:rowOff>12700</xdr:rowOff>
    </xdr:from>
    <xdr:to>
      <xdr:col>2</xdr:col>
      <xdr:colOff>342900</xdr:colOff>
      <xdr:row>6</xdr:row>
      <xdr:rowOff>0</xdr:rowOff>
    </xdr:to>
    <xdr:pic>
      <xdr:nvPicPr>
        <xdr:cNvPr id="102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193800"/>
          <a:ext cx="35560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355600</xdr:colOff>
      <xdr:row>5</xdr:row>
      <xdr:rowOff>12700</xdr:rowOff>
    </xdr:from>
    <xdr:to>
      <xdr:col>5</xdr:col>
      <xdr:colOff>88900</xdr:colOff>
      <xdr:row>6</xdr:row>
      <xdr:rowOff>0</xdr:rowOff>
    </xdr:to>
    <xdr:pic>
      <xdr:nvPicPr>
        <xdr:cNvPr id="102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1400" y="1193800"/>
          <a:ext cx="28575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660400</xdr:colOff>
      <xdr:row>5</xdr:row>
      <xdr:rowOff>12700</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5700" y="1193800"/>
          <a:ext cx="32512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xdr:colOff>
      <xdr:row>30</xdr:row>
      <xdr:rowOff>12700</xdr:rowOff>
    </xdr:from>
    <xdr:to>
      <xdr:col>2</xdr:col>
      <xdr:colOff>355600</xdr:colOff>
      <xdr:row>31</xdr:row>
      <xdr:rowOff>0</xdr:rowOff>
    </xdr:to>
    <xdr:pic>
      <xdr:nvPicPr>
        <xdr:cNvPr id="103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5537200"/>
          <a:ext cx="356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355600</xdr:colOff>
      <xdr:row>30</xdr:row>
      <xdr:rowOff>12700</xdr:rowOff>
    </xdr:from>
    <xdr:to>
      <xdr:col>5</xdr:col>
      <xdr:colOff>88900</xdr:colOff>
      <xdr:row>31</xdr:row>
      <xdr:rowOff>0</xdr:rowOff>
    </xdr:to>
    <xdr:pic>
      <xdr:nvPicPr>
        <xdr:cNvPr id="1031"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1400" y="5537200"/>
          <a:ext cx="28575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660400</xdr:colOff>
      <xdr:row>30</xdr:row>
      <xdr:rowOff>12700</xdr:rowOff>
    </xdr:from>
    <xdr:to>
      <xdr:col>9</xdr:col>
      <xdr:colOff>0</xdr:colOff>
      <xdr:row>31</xdr:row>
      <xdr:rowOff>0</xdr:rowOff>
    </xdr:to>
    <xdr:pic>
      <xdr:nvPicPr>
        <xdr:cNvPr id="103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5700" y="5537200"/>
          <a:ext cx="32512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787400</xdr:colOff>
      <xdr:row>8</xdr:row>
      <xdr:rowOff>0</xdr:rowOff>
    </xdr:to>
    <xdr:pic>
      <xdr:nvPicPr>
        <xdr:cNvPr id="1033"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74100" y="1917700"/>
          <a:ext cx="7874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1"/>
  <sheetViews>
    <sheetView tabSelected="1" topLeftCell="F1" zoomScale="117" workbookViewId="0">
      <selection activeCell="K3" sqref="K3"/>
    </sheetView>
  </sheetViews>
  <sheetFormatPr baseColWidth="10" defaultColWidth="8.83203125" defaultRowHeight="12" x14ac:dyDescent="0"/>
  <cols>
    <col min="1" max="1" width="17.6640625" customWidth="1"/>
    <col min="2" max="2" width="24.6640625" customWidth="1"/>
    <col min="3" max="3" width="13.33203125" customWidth="1"/>
    <col min="4" max="4" width="17.5" customWidth="1"/>
    <col min="5" max="5" width="10.1640625" customWidth="1"/>
    <col min="7" max="7" width="8.5" customWidth="1"/>
    <col min="8" max="8" width="13.1640625" customWidth="1"/>
    <col min="9" max="9" width="10.6640625" customWidth="1"/>
  </cols>
  <sheetData>
    <row r="1" spans="1:9" ht="27">
      <c r="A1" s="1"/>
      <c r="B1" s="2"/>
      <c r="C1" s="56" t="s">
        <v>27</v>
      </c>
      <c r="D1" s="57"/>
      <c r="E1" s="57"/>
      <c r="F1" s="57"/>
      <c r="G1" s="57"/>
      <c r="H1" s="57"/>
      <c r="I1" s="58"/>
    </row>
    <row r="2" spans="1:9" ht="16.75" customHeight="1">
      <c r="A2" s="3"/>
      <c r="B2" s="4"/>
      <c r="C2" s="59" t="s">
        <v>0</v>
      </c>
      <c r="D2" s="60"/>
      <c r="E2" s="60"/>
      <c r="F2" s="60"/>
      <c r="G2" s="60"/>
      <c r="H2" s="60"/>
      <c r="I2" s="61"/>
    </row>
    <row r="3" spans="1:9" ht="21.75" customHeight="1">
      <c r="A3" s="3"/>
      <c r="B3" s="4"/>
      <c r="C3" s="45" t="s">
        <v>1</v>
      </c>
      <c r="D3" s="54" t="s">
        <v>54</v>
      </c>
      <c r="E3" s="54"/>
      <c r="F3" s="54"/>
      <c r="G3" s="54"/>
      <c r="H3" s="54"/>
      <c r="I3" s="55"/>
    </row>
    <row r="4" spans="1:9" ht="21.75" customHeight="1">
      <c r="A4" s="3"/>
      <c r="B4" s="4"/>
      <c r="C4" s="62" t="s">
        <v>2</v>
      </c>
      <c r="D4" s="63"/>
      <c r="E4" s="63"/>
      <c r="F4" s="63"/>
      <c r="G4" s="63"/>
      <c r="H4" s="63"/>
      <c r="I4" s="64"/>
    </row>
    <row r="5" spans="1:9" ht="8.25" customHeight="1" thickBot="1">
      <c r="A5" s="5"/>
      <c r="B5" s="6"/>
      <c r="C5" s="7"/>
      <c r="D5" s="7"/>
      <c r="E5" s="7"/>
      <c r="F5" s="7"/>
      <c r="G5" s="7"/>
      <c r="H5" s="7"/>
      <c r="I5" s="6"/>
    </row>
    <row r="6" spans="1:9" ht="23.25" customHeight="1" thickBot="1">
      <c r="A6" s="8"/>
      <c r="B6" s="9"/>
      <c r="C6" s="9"/>
      <c r="D6" s="9"/>
      <c r="E6" s="9"/>
      <c r="F6" s="9"/>
      <c r="G6" s="9"/>
      <c r="H6" s="9"/>
      <c r="I6" s="10"/>
    </row>
    <row r="7" spans="1:9" ht="35.25" customHeight="1" thickBot="1">
      <c r="A7" s="11" t="s">
        <v>3</v>
      </c>
      <c r="B7" s="12" t="s">
        <v>4</v>
      </c>
      <c r="C7" s="13" t="s">
        <v>17</v>
      </c>
      <c r="D7" s="13" t="s">
        <v>18</v>
      </c>
      <c r="E7" s="13" t="s">
        <v>5</v>
      </c>
      <c r="F7" s="13" t="s">
        <v>6</v>
      </c>
      <c r="G7" s="13" t="s">
        <v>7</v>
      </c>
      <c r="H7" s="13" t="s">
        <v>8</v>
      </c>
      <c r="I7" s="14" t="s">
        <v>19</v>
      </c>
    </row>
    <row r="8" spans="1:9" ht="20.25" customHeight="1" thickTop="1">
      <c r="A8" s="15"/>
      <c r="B8" s="16"/>
      <c r="C8" s="74" t="s">
        <v>9</v>
      </c>
      <c r="D8" s="75"/>
      <c r="E8" s="39">
        <v>35</v>
      </c>
      <c r="F8" s="30">
        <v>18.5</v>
      </c>
      <c r="G8" s="31">
        <v>5</v>
      </c>
      <c r="H8" s="32">
        <v>53.5</v>
      </c>
      <c r="I8" s="17"/>
    </row>
    <row r="9" spans="1:9">
      <c r="A9" s="47" t="s">
        <v>32</v>
      </c>
      <c r="B9" s="47" t="s">
        <v>48</v>
      </c>
      <c r="C9" s="48">
        <v>60.3</v>
      </c>
      <c r="D9" s="48">
        <v>12.2</v>
      </c>
      <c r="E9" s="48">
        <v>34.4</v>
      </c>
      <c r="F9" s="48">
        <v>18.899999999999999</v>
      </c>
      <c r="G9" s="48">
        <v>4.9000000000000004</v>
      </c>
      <c r="H9" s="48">
        <v>53.3</v>
      </c>
      <c r="I9" s="46">
        <f t="shared" ref="I9:I30" si="0">ROUND($I$38+0.5+(E9-$E$8)*((0.0009*I$39)-0.03)+(F9-$F$8)*(0.6)*($I$40), 2)</f>
        <v>13.26</v>
      </c>
    </row>
    <row r="10" spans="1:9">
      <c r="A10" s="47" t="s">
        <v>43</v>
      </c>
      <c r="B10" s="47" t="s">
        <v>44</v>
      </c>
      <c r="C10" s="48">
        <v>60</v>
      </c>
      <c r="D10" s="48">
        <v>12.4</v>
      </c>
      <c r="E10" s="48">
        <v>36.799999999999997</v>
      </c>
      <c r="F10" s="48">
        <v>17.899999999999999</v>
      </c>
      <c r="G10" s="48">
        <v>4.7</v>
      </c>
      <c r="H10" s="48">
        <v>54.7</v>
      </c>
      <c r="I10" s="40">
        <f t="shared" si="0"/>
        <v>13.98</v>
      </c>
    </row>
    <row r="11" spans="1:9">
      <c r="A11" s="47" t="s">
        <v>36</v>
      </c>
      <c r="B11" s="47" t="s">
        <v>50</v>
      </c>
      <c r="C11" s="48">
        <v>59.9</v>
      </c>
      <c r="D11" s="48">
        <v>12.4</v>
      </c>
      <c r="E11" s="48">
        <v>35.5</v>
      </c>
      <c r="F11" s="48">
        <v>18.7</v>
      </c>
      <c r="G11" s="48">
        <v>4.7</v>
      </c>
      <c r="H11" s="48">
        <v>54.2</v>
      </c>
      <c r="I11" s="40">
        <f t="shared" si="0"/>
        <v>13.65</v>
      </c>
    </row>
    <row r="12" spans="1:9">
      <c r="A12" s="47" t="s">
        <v>43</v>
      </c>
      <c r="B12" s="47" t="s">
        <v>49</v>
      </c>
      <c r="C12" s="48">
        <v>59.6</v>
      </c>
      <c r="D12" s="48">
        <v>12.2</v>
      </c>
      <c r="E12" s="48">
        <v>34.700000000000003</v>
      </c>
      <c r="F12" s="48">
        <v>18.7</v>
      </c>
      <c r="G12" s="48">
        <v>4.8</v>
      </c>
      <c r="H12" s="48">
        <v>53.4</v>
      </c>
      <c r="I12" s="40">
        <f t="shared" si="0"/>
        <v>13.33</v>
      </c>
    </row>
    <row r="13" spans="1:9">
      <c r="A13" s="47" t="s">
        <v>38</v>
      </c>
      <c r="B13" s="47" t="s">
        <v>39</v>
      </c>
      <c r="C13" s="48">
        <v>59.5</v>
      </c>
      <c r="D13" s="48">
        <v>12.4</v>
      </c>
      <c r="E13" s="48">
        <v>35.9</v>
      </c>
      <c r="F13" s="48">
        <v>18</v>
      </c>
      <c r="G13" s="48">
        <v>4.8</v>
      </c>
      <c r="H13" s="48">
        <v>53.9</v>
      </c>
      <c r="I13" s="40">
        <f t="shared" si="0"/>
        <v>13.64</v>
      </c>
    </row>
    <row r="14" spans="1:9">
      <c r="A14" s="47" t="s">
        <v>43</v>
      </c>
      <c r="B14" s="47" t="s">
        <v>53</v>
      </c>
      <c r="C14" s="48">
        <v>58.2</v>
      </c>
      <c r="D14" s="48">
        <v>12.2</v>
      </c>
      <c r="E14" s="48">
        <v>35.200000000000003</v>
      </c>
      <c r="F14" s="48">
        <v>19.2</v>
      </c>
      <c r="G14" s="48">
        <v>4.7</v>
      </c>
      <c r="H14" s="48">
        <v>54.4</v>
      </c>
      <c r="I14" s="40">
        <f t="shared" si="0"/>
        <v>13.65</v>
      </c>
    </row>
    <row r="15" spans="1:9">
      <c r="A15" s="47" t="s">
        <v>38</v>
      </c>
      <c r="B15" s="47" t="s">
        <v>45</v>
      </c>
      <c r="C15" s="48">
        <v>57.8</v>
      </c>
      <c r="D15" s="48">
        <v>12.6</v>
      </c>
      <c r="E15" s="48">
        <v>35.1</v>
      </c>
      <c r="F15" s="48">
        <v>18.899999999999999</v>
      </c>
      <c r="G15" s="48">
        <v>4.8</v>
      </c>
      <c r="H15" s="48">
        <v>54</v>
      </c>
      <c r="I15" s="40">
        <f t="shared" si="0"/>
        <v>13.54</v>
      </c>
    </row>
    <row r="16" spans="1:9">
      <c r="A16" s="47" t="s">
        <v>32</v>
      </c>
      <c r="B16" s="47" t="s">
        <v>51</v>
      </c>
      <c r="C16" s="48">
        <v>56.4</v>
      </c>
      <c r="D16" s="48">
        <v>12.5</v>
      </c>
      <c r="E16" s="48">
        <v>34.9</v>
      </c>
      <c r="F16" s="48">
        <v>18.3</v>
      </c>
      <c r="G16" s="48">
        <v>4.9000000000000004</v>
      </c>
      <c r="H16" s="48">
        <v>53.2</v>
      </c>
      <c r="I16" s="40">
        <f t="shared" si="0"/>
        <v>13.31</v>
      </c>
    </row>
    <row r="17" spans="1:9">
      <c r="A17" s="47" t="s">
        <v>28</v>
      </c>
      <c r="B17" s="47" t="s">
        <v>52</v>
      </c>
      <c r="C17" s="48">
        <v>56.2</v>
      </c>
      <c r="D17" s="48">
        <v>12.2</v>
      </c>
      <c r="E17" s="48">
        <v>36.6</v>
      </c>
      <c r="F17" s="48">
        <v>18.2</v>
      </c>
      <c r="G17" s="48">
        <v>4.7</v>
      </c>
      <c r="H17" s="48">
        <v>54.8</v>
      </c>
      <c r="I17" s="40">
        <f t="shared" si="0"/>
        <v>13.97</v>
      </c>
    </row>
    <row r="18" spans="1:9">
      <c r="A18" s="47" t="s">
        <v>34</v>
      </c>
      <c r="B18" s="53" t="s">
        <v>55</v>
      </c>
      <c r="C18" s="48">
        <v>56.1</v>
      </c>
      <c r="D18" s="48">
        <v>12.4</v>
      </c>
      <c r="E18" s="48">
        <v>34.700000000000003</v>
      </c>
      <c r="F18" s="48">
        <v>17.899999999999999</v>
      </c>
      <c r="G18" s="48">
        <v>4.9000000000000004</v>
      </c>
      <c r="H18" s="48">
        <v>52.6</v>
      </c>
      <c r="I18" s="40">
        <f t="shared" si="0"/>
        <v>13.14</v>
      </c>
    </row>
    <row r="19" spans="1:9">
      <c r="A19" s="47" t="s">
        <v>28</v>
      </c>
      <c r="B19" s="47" t="s">
        <v>47</v>
      </c>
      <c r="C19" s="48">
        <v>55.3</v>
      </c>
      <c r="D19" s="48">
        <v>12.3</v>
      </c>
      <c r="E19" s="48">
        <v>34.4</v>
      </c>
      <c r="F19" s="48">
        <v>18.5</v>
      </c>
      <c r="G19" s="48">
        <v>4.9000000000000004</v>
      </c>
      <c r="H19" s="48">
        <v>52.9</v>
      </c>
      <c r="I19" s="40">
        <f t="shared" si="0"/>
        <v>13.16</v>
      </c>
    </row>
    <row r="20" spans="1:9">
      <c r="A20" s="47" t="s">
        <v>40</v>
      </c>
      <c r="B20" s="47">
        <v>1252</v>
      </c>
      <c r="C20" s="48">
        <v>54.8</v>
      </c>
      <c r="D20" s="48">
        <v>12.4</v>
      </c>
      <c r="E20" s="48">
        <v>35</v>
      </c>
      <c r="F20" s="48">
        <v>19.2</v>
      </c>
      <c r="G20" s="48">
        <v>4.7</v>
      </c>
      <c r="H20" s="48">
        <v>54.2</v>
      </c>
      <c r="I20" s="40">
        <f t="shared" si="0"/>
        <v>13.57</v>
      </c>
    </row>
    <row r="21" spans="1:9">
      <c r="A21" s="47" t="s">
        <v>32</v>
      </c>
      <c r="B21" s="47" t="s">
        <v>46</v>
      </c>
      <c r="C21" s="48">
        <v>54.6</v>
      </c>
      <c r="D21" s="48">
        <v>12.2</v>
      </c>
      <c r="E21" s="48">
        <v>34.5</v>
      </c>
      <c r="F21" s="48">
        <v>19</v>
      </c>
      <c r="G21" s="48">
        <v>4.8</v>
      </c>
      <c r="H21" s="48">
        <v>53.5</v>
      </c>
      <c r="I21" s="40">
        <f t="shared" si="0"/>
        <v>13.32</v>
      </c>
    </row>
    <row r="22" spans="1:9">
      <c r="A22" s="47" t="s">
        <v>36</v>
      </c>
      <c r="B22" s="47" t="s">
        <v>37</v>
      </c>
      <c r="C22" s="48">
        <v>53.1</v>
      </c>
      <c r="D22" s="48">
        <v>12.6</v>
      </c>
      <c r="E22" s="48">
        <v>36.200000000000003</v>
      </c>
      <c r="F22" s="48">
        <v>18.8</v>
      </c>
      <c r="G22" s="48">
        <v>4.7</v>
      </c>
      <c r="H22" s="48">
        <v>55</v>
      </c>
      <c r="I22" s="40">
        <f t="shared" si="0"/>
        <v>13.95</v>
      </c>
    </row>
    <row r="23" spans="1:9">
      <c r="A23" s="47" t="s">
        <v>36</v>
      </c>
      <c r="B23" s="47" t="s">
        <v>42</v>
      </c>
      <c r="C23" s="48">
        <v>53.1</v>
      </c>
      <c r="D23" s="48">
        <v>12.4</v>
      </c>
      <c r="E23" s="48">
        <v>35</v>
      </c>
      <c r="F23" s="48">
        <v>19</v>
      </c>
      <c r="G23" s="48">
        <v>4.8</v>
      </c>
      <c r="H23" s="48">
        <v>54</v>
      </c>
      <c r="I23" s="40">
        <f t="shared" si="0"/>
        <v>13.52</v>
      </c>
    </row>
    <row r="24" spans="1:9">
      <c r="A24" s="47" t="s">
        <v>28</v>
      </c>
      <c r="B24" s="47" t="s">
        <v>29</v>
      </c>
      <c r="C24" s="48">
        <v>52.8</v>
      </c>
      <c r="D24" s="48">
        <v>12.6</v>
      </c>
      <c r="E24" s="48">
        <v>34.700000000000003</v>
      </c>
      <c r="F24" s="48">
        <v>19.3</v>
      </c>
      <c r="G24" s="48">
        <v>4.8</v>
      </c>
      <c r="H24" s="48">
        <v>54</v>
      </c>
      <c r="I24" s="40">
        <f t="shared" si="0"/>
        <v>13.47</v>
      </c>
    </row>
    <row r="25" spans="1:9">
      <c r="A25" s="47" t="s">
        <v>40</v>
      </c>
      <c r="B25" s="47">
        <v>1221</v>
      </c>
      <c r="C25" s="48">
        <v>52.5</v>
      </c>
      <c r="D25" s="48">
        <v>12.5</v>
      </c>
      <c r="E25" s="48">
        <v>36.1</v>
      </c>
      <c r="F25" s="48">
        <v>18.3</v>
      </c>
      <c r="G25" s="48">
        <v>4.7</v>
      </c>
      <c r="H25" s="48">
        <v>54.4</v>
      </c>
      <c r="I25" s="40">
        <f t="shared" si="0"/>
        <v>13.79</v>
      </c>
    </row>
    <row r="26" spans="1:9">
      <c r="A26" s="47" t="s">
        <v>34</v>
      </c>
      <c r="B26" s="47" t="s">
        <v>35</v>
      </c>
      <c r="C26" s="48">
        <v>51.1</v>
      </c>
      <c r="D26" s="48">
        <v>12.4</v>
      </c>
      <c r="E26" s="48">
        <v>35.200000000000003</v>
      </c>
      <c r="F26" s="48">
        <v>18.899999999999999</v>
      </c>
      <c r="G26" s="48">
        <v>4.8</v>
      </c>
      <c r="H26" s="48">
        <v>54.1</v>
      </c>
      <c r="I26" s="40">
        <f t="shared" si="0"/>
        <v>13.58</v>
      </c>
    </row>
    <row r="27" spans="1:9">
      <c r="A27" s="47" t="s">
        <v>40</v>
      </c>
      <c r="B27" s="47">
        <v>1233</v>
      </c>
      <c r="C27" s="48">
        <v>51</v>
      </c>
      <c r="D27" s="48">
        <v>12.3</v>
      </c>
      <c r="E27" s="48">
        <v>35.299999999999997</v>
      </c>
      <c r="F27" s="48">
        <v>19.100000000000001</v>
      </c>
      <c r="G27" s="48">
        <v>4.7</v>
      </c>
      <c r="H27" s="48">
        <v>54.4</v>
      </c>
      <c r="I27" s="40">
        <f t="shared" si="0"/>
        <v>13.66</v>
      </c>
    </row>
    <row r="28" spans="1:9">
      <c r="A28" s="47" t="s">
        <v>32</v>
      </c>
      <c r="B28" s="47" t="s">
        <v>41</v>
      </c>
      <c r="C28" s="48">
        <v>48.6</v>
      </c>
      <c r="D28" s="48">
        <v>12.4</v>
      </c>
      <c r="E28" s="48">
        <v>34.6</v>
      </c>
      <c r="F28" s="48">
        <v>18.5</v>
      </c>
      <c r="G28" s="48">
        <v>4.9000000000000004</v>
      </c>
      <c r="H28" s="48">
        <v>53.1</v>
      </c>
      <c r="I28" s="40">
        <f t="shared" si="0"/>
        <v>13.24</v>
      </c>
    </row>
    <row r="29" spans="1:9">
      <c r="A29" s="47" t="s">
        <v>30</v>
      </c>
      <c r="B29" s="47" t="s">
        <v>31</v>
      </c>
      <c r="C29" s="48">
        <v>45.4</v>
      </c>
      <c r="D29" s="48">
        <v>12.4</v>
      </c>
      <c r="E29" s="48">
        <v>34.5</v>
      </c>
      <c r="F29" s="48">
        <v>19</v>
      </c>
      <c r="G29" s="48">
        <v>4.8</v>
      </c>
      <c r="H29" s="48">
        <v>53.5</v>
      </c>
      <c r="I29" s="40">
        <f t="shared" si="0"/>
        <v>13.32</v>
      </c>
    </row>
    <row r="30" spans="1:9">
      <c r="A30" s="47" t="s">
        <v>32</v>
      </c>
      <c r="B30" s="47" t="s">
        <v>33</v>
      </c>
      <c r="C30" s="48">
        <v>45.2</v>
      </c>
      <c r="D30" s="48">
        <v>12.4</v>
      </c>
      <c r="E30" s="48">
        <v>35.6</v>
      </c>
      <c r="F30" s="48">
        <v>19.100000000000001</v>
      </c>
      <c r="G30" s="48">
        <v>4.7</v>
      </c>
      <c r="H30" s="48">
        <v>54.7</v>
      </c>
      <c r="I30" s="40">
        <f t="shared" si="0"/>
        <v>13.78</v>
      </c>
    </row>
    <row r="31" spans="1:9" ht="23.25" customHeight="1" thickBot="1">
      <c r="A31" s="33"/>
      <c r="B31" s="34"/>
      <c r="C31" s="34"/>
      <c r="D31" s="34"/>
      <c r="E31" s="34"/>
      <c r="F31" s="34"/>
      <c r="G31" s="34"/>
      <c r="H31" s="34"/>
      <c r="I31" s="35"/>
    </row>
    <row r="32" spans="1:9" ht="14">
      <c r="A32" s="18" t="s">
        <v>13</v>
      </c>
      <c r="B32" s="19"/>
      <c r="C32" s="20">
        <f t="shared" ref="C32:I32" si="1">AVERAGE(C9:C30)</f>
        <v>54.613636363636367</v>
      </c>
      <c r="D32" s="20">
        <f t="shared" si="1"/>
        <v>12.381818181818181</v>
      </c>
      <c r="E32" s="20">
        <f t="shared" si="1"/>
        <v>35.222727272727276</v>
      </c>
      <c r="F32" s="20">
        <f t="shared" si="1"/>
        <v>18.700000000000003</v>
      </c>
      <c r="G32" s="20">
        <f t="shared" si="1"/>
        <v>4.7818181818181822</v>
      </c>
      <c r="H32" s="20">
        <f t="shared" si="1"/>
        <v>53.922727272727272</v>
      </c>
      <c r="I32" s="41">
        <f t="shared" si="1"/>
        <v>13.537727272727272</v>
      </c>
    </row>
    <row r="33" spans="1:9" ht="14">
      <c r="A33" s="21" t="s">
        <v>14</v>
      </c>
      <c r="B33" s="22"/>
      <c r="C33" s="23">
        <f t="shared" ref="C33:I33" si="2">STDEV(C9:C30)</f>
        <v>4.455525777807817</v>
      </c>
      <c r="D33" s="23">
        <f t="shared" si="2"/>
        <v>0.12960145368218998</v>
      </c>
      <c r="E33" s="23">
        <f t="shared" si="2"/>
        <v>0.7110902549250343</v>
      </c>
      <c r="F33" s="23">
        <f t="shared" si="2"/>
        <v>0.43643578047198495</v>
      </c>
      <c r="G33" s="23">
        <f t="shared" si="2"/>
        <v>7.9500605786033629E-2</v>
      </c>
      <c r="H33" s="23">
        <f t="shared" si="2"/>
        <v>0.65605735679988797</v>
      </c>
      <c r="I33" s="42">
        <f t="shared" si="2"/>
        <v>0.25723681544596055</v>
      </c>
    </row>
    <row r="34" spans="1:9" ht="14">
      <c r="A34" s="24" t="s">
        <v>15</v>
      </c>
      <c r="B34" s="25"/>
      <c r="C34" s="26">
        <f t="shared" ref="C34:I34" si="3">MAX(C9:C30)</f>
        <v>60.3</v>
      </c>
      <c r="D34" s="26">
        <f t="shared" si="3"/>
        <v>12.6</v>
      </c>
      <c r="E34" s="26">
        <f t="shared" si="3"/>
        <v>36.799999999999997</v>
      </c>
      <c r="F34" s="26">
        <f t="shared" si="3"/>
        <v>19.3</v>
      </c>
      <c r="G34" s="26">
        <f t="shared" si="3"/>
        <v>4.9000000000000004</v>
      </c>
      <c r="H34" s="26">
        <f t="shared" si="3"/>
        <v>55</v>
      </c>
      <c r="I34" s="43">
        <f t="shared" si="3"/>
        <v>13.98</v>
      </c>
    </row>
    <row r="35" spans="1:9" ht="15" thickBot="1">
      <c r="A35" s="27" t="s">
        <v>16</v>
      </c>
      <c r="B35" s="28"/>
      <c r="C35" s="29">
        <f t="shared" ref="C35:I35" si="4">MIN(C9:C30)</f>
        <v>45.2</v>
      </c>
      <c r="D35" s="29">
        <f t="shared" si="4"/>
        <v>12.2</v>
      </c>
      <c r="E35" s="29">
        <f t="shared" si="4"/>
        <v>34.4</v>
      </c>
      <c r="F35" s="29">
        <f t="shared" si="4"/>
        <v>17.899999999999999</v>
      </c>
      <c r="G35" s="29">
        <f t="shared" si="4"/>
        <v>4.7</v>
      </c>
      <c r="H35" s="29">
        <f t="shared" si="4"/>
        <v>52.6</v>
      </c>
      <c r="I35" s="44">
        <f t="shared" si="4"/>
        <v>13.14</v>
      </c>
    </row>
    <row r="36" spans="1:9" ht="14" thickBot="1">
      <c r="A36" s="84" t="s">
        <v>10</v>
      </c>
      <c r="B36" s="85"/>
      <c r="C36" s="85"/>
      <c r="D36" s="85"/>
      <c r="E36" s="85"/>
      <c r="F36" s="86"/>
      <c r="G36" s="68"/>
      <c r="H36" s="69"/>
      <c r="I36" s="70"/>
    </row>
    <row r="37" spans="1:9" ht="16.5" customHeight="1" thickBot="1">
      <c r="A37" s="87" t="s">
        <v>25</v>
      </c>
      <c r="B37" s="88"/>
      <c r="C37" s="88"/>
      <c r="D37" s="88"/>
      <c r="E37" s="88"/>
      <c r="F37" s="89"/>
      <c r="G37" s="38" t="s">
        <v>20</v>
      </c>
      <c r="H37" s="36"/>
      <c r="I37" s="37"/>
    </row>
    <row r="38" spans="1:9" ht="33" customHeight="1" thickTop="1">
      <c r="A38" s="76" t="s">
        <v>11</v>
      </c>
      <c r="B38" s="77"/>
      <c r="C38" s="77"/>
      <c r="D38" s="77"/>
      <c r="E38" s="77"/>
      <c r="F38" s="78"/>
      <c r="G38" s="72" t="s">
        <v>21</v>
      </c>
      <c r="H38" s="72"/>
      <c r="I38" s="49">
        <v>12.9</v>
      </c>
    </row>
    <row r="39" spans="1:9" ht="33.75" customHeight="1">
      <c r="A39" s="76" t="s">
        <v>12</v>
      </c>
      <c r="B39" s="79"/>
      <c r="C39" s="79"/>
      <c r="D39" s="79"/>
      <c r="E39" s="79"/>
      <c r="F39" s="80"/>
      <c r="G39" s="73" t="s">
        <v>22</v>
      </c>
      <c r="H39" s="73"/>
      <c r="I39" s="50">
        <v>479</v>
      </c>
    </row>
    <row r="40" spans="1:9" ht="20.25" customHeight="1">
      <c r="A40" s="81" t="s">
        <v>26</v>
      </c>
      <c r="B40" s="82"/>
      <c r="C40" s="82"/>
      <c r="D40" s="82"/>
      <c r="E40" s="82"/>
      <c r="F40" s="83"/>
      <c r="G40" s="73" t="s">
        <v>23</v>
      </c>
      <c r="H40" s="73"/>
      <c r="I40" s="51">
        <v>0.4</v>
      </c>
    </row>
    <row r="41" spans="1:9" ht="13" thickBot="1">
      <c r="A41" s="65"/>
      <c r="B41" s="66"/>
      <c r="C41" s="66"/>
      <c r="D41" s="66"/>
      <c r="E41" s="66"/>
      <c r="F41" s="67"/>
      <c r="G41" s="71" t="s">
        <v>24</v>
      </c>
      <c r="H41" s="71"/>
      <c r="I41" s="52">
        <v>0.104</v>
      </c>
    </row>
  </sheetData>
  <mergeCells count="16">
    <mergeCell ref="C8:D8"/>
    <mergeCell ref="A38:F38"/>
    <mergeCell ref="A39:F39"/>
    <mergeCell ref="A40:F40"/>
    <mergeCell ref="A36:F36"/>
    <mergeCell ref="A37:F37"/>
    <mergeCell ref="D3:I3"/>
    <mergeCell ref="C1:I1"/>
    <mergeCell ref="C2:I2"/>
    <mergeCell ref="C4:I4"/>
    <mergeCell ref="A41:F41"/>
    <mergeCell ref="G36:I36"/>
    <mergeCell ref="G41:H41"/>
    <mergeCell ref="G38:H38"/>
    <mergeCell ref="G39:H39"/>
    <mergeCell ref="G40:H40"/>
  </mergeCells>
  <phoneticPr fontId="0" type="noConversion"/>
  <conditionalFormatting sqref="C9:C30">
    <cfRule type="cellIs" dxfId="4" priority="1" stopIfTrue="1" operator="equal">
      <formula>$C$34</formula>
    </cfRule>
  </conditionalFormatting>
  <conditionalFormatting sqref="E9:E30">
    <cfRule type="cellIs" dxfId="3" priority="2" stopIfTrue="1" operator="equal">
      <formula>$E$34</formula>
    </cfRule>
  </conditionalFormatting>
  <conditionalFormatting sqref="F9:F30">
    <cfRule type="cellIs" dxfId="2" priority="3" stopIfTrue="1" operator="equal">
      <formula>$F$34</formula>
    </cfRule>
  </conditionalFormatting>
  <conditionalFormatting sqref="H9:H30">
    <cfRule type="cellIs" dxfId="1" priority="4" stopIfTrue="1" operator="equal">
      <formula>$H$34</formula>
    </cfRule>
  </conditionalFormatting>
  <conditionalFormatting sqref="I9:I30">
    <cfRule type="cellIs" dxfId="0" priority="5" stopIfTrue="1" operator="equal">
      <formula>$I$34</formula>
    </cfRule>
  </conditionalFormatting>
  <printOptions horizontalCentered="1" verticalCentered="1"/>
  <pageMargins left="0" right="0" top="0" bottom="0" header="0.5" footer="0.5"/>
  <pageSetup scale="83"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Sheet3</vt:lpstr>
    </vt:vector>
  </TitlesOfParts>
  <Company>Iowa State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Kelsey Warner</cp:lastModifiedBy>
  <cp:lastPrinted>2013-12-18T21:46:51Z</cp:lastPrinted>
  <dcterms:created xsi:type="dcterms:W3CDTF">1998-10-01T19:23:01Z</dcterms:created>
  <dcterms:modified xsi:type="dcterms:W3CDTF">2016-04-15T15:00:45Z</dcterms:modified>
</cp:coreProperties>
</file>