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tif" ContentType="image/tiff"/>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2"/>
  <workbookPr date1904="1" showInkAnnotation="0" autoCompressPictures="0"/>
  <bookViews>
    <workbookView xWindow="705" yWindow="-75" windowWidth="27765" windowHeight="16845" tabRatio="500"/>
  </bookViews>
  <sheets>
    <sheet name="Sheet1" sheetId="1" r:id="rId1"/>
  </sheets>
  <calcPr calcId="144525" concurrentCalc="0"/>
  <extLst>
    <ext xmlns:mx="http://schemas.microsoft.com/office/mac/excel/2008/main" uri="http://schemas.microsoft.com/office/mac/excel/2008/main">
      <mx:ArchID Flags="2"/>
    </ext>
  </extLst>
</workbook>
</file>

<file path=xl/calcChain.xml><?xml version="1.0" encoding="utf-8"?>
<calcChain xmlns="http://schemas.openxmlformats.org/spreadsheetml/2006/main">
  <c r="F24" i="1" l="1"/>
  <c r="G24" i="1"/>
  <c r="D24" i="1"/>
  <c r="E24" i="1"/>
  <c r="F23" i="1"/>
  <c r="G23" i="1"/>
  <c r="D23" i="1"/>
  <c r="E23" i="1"/>
  <c r="F15" i="1"/>
  <c r="G15" i="1"/>
  <c r="D15" i="1"/>
  <c r="E15" i="1"/>
  <c r="F14" i="1"/>
  <c r="G14" i="1"/>
  <c r="D14" i="1"/>
  <c r="E14" i="1"/>
  <c r="F13" i="1"/>
  <c r="G13" i="1"/>
  <c r="D13" i="1"/>
  <c r="E13" i="1"/>
  <c r="F12" i="1"/>
  <c r="G12" i="1"/>
  <c r="D12" i="1"/>
  <c r="E12" i="1"/>
</calcChain>
</file>

<file path=xl/sharedStrings.xml><?xml version="1.0" encoding="utf-8"?>
<sst xmlns="http://schemas.openxmlformats.org/spreadsheetml/2006/main" count="25" uniqueCount="13">
  <si>
    <t>Market Value ($/bushel)</t>
    <phoneticPr fontId="1" type="noConversion"/>
  </si>
  <si>
    <t>Cost of Control ($/acre)</t>
    <phoneticPr fontId="1" type="noConversion"/>
  </si>
  <si>
    <t>Bean leaf beetle dynamic threshold calculator</t>
  </si>
  <si>
    <t>Created by Mike McCarville and Erin Hodgson (2011)</t>
  </si>
  <si>
    <t>First generation</t>
  </si>
  <si>
    <t>3ft Row</t>
  </si>
  <si>
    <t>Second Generation</t>
  </si>
  <si>
    <t>Examples of dynamic threshold calculator:</t>
  </si>
  <si>
    <t>Enter your values here:</t>
  </si>
  <si>
    <t>20 Sweeps*</t>
  </si>
  <si>
    <t>* one sweep is equal to 180-degree pass across two soybean rows or along 3 linear feet within a row.</t>
  </si>
  <si>
    <t>&lt;----- Treatment Thresholds, average # beetles -----&gt;</t>
  </si>
  <si>
    <t xml:space="preserve">There are two generations of bean leaf beetle in Iowa. Note overwintering beetles emerge in the spring and can infest establishing soybean. First generation beetles emerge in July, and second generation beetles emerge in late August and September. First generation beetles rarely reach economically important levels, but can be a useful predictive tool for managing the second generation. </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</si>
</sst>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10" x14ac:knownFonts="1">
    <font>
      <sz val="10"/>
      <name val="Verdana"/>
    </font>
    <font>
      <sz val="8"/>
      <name val="Verdana"/>
    </font>
    <font>
      <sz val="12"/>
      <name val="Calibri"/>
      <family val="2"/>
      <scheme val="minor"/>
    </font>
    <font>
      <b/>
      <sz val="12"/>
      <name val="Calibri"/>
      <family val="2"/>
      <scheme val="minor"/>
    </font>
    <font>
      <b/>
      <sz val="16"/>
      <name val="Calibri"/>
      <family val="2"/>
      <scheme val="minor"/>
    </font>
    <font>
      <i/>
      <sz val="12"/>
      <name val="Calibri"/>
      <family val="2"/>
      <scheme val="minor"/>
    </font>
    <font>
      <b/>
      <sz val="10"/>
      <name val="Verdana"/>
      <family val="2"/>
    </font>
    <font>
      <b/>
      <sz val="14"/>
      <name val="Calibri"/>
      <family val="2"/>
      <scheme val="minor"/>
    </font>
    <font>
      <i/>
      <sz val="9"/>
      <name val="Calibri"/>
      <family val="2"/>
      <scheme val="minor"/>
    </font>
    <font>
      <sz val="10"/>
      <name val="Verdana"/>
      <family val="2"/>
    </font>
  </fonts>
  <fills count="8">
    <fill>
      <patternFill patternType="none"/>
    </fill>
    <fill>
      <patternFill patternType="gray125"/>
    </fill>
    <fill>
      <patternFill patternType="solid">
        <fgColor theme="0" tint="-4.9989318521683403E-2"/>
        <bgColor indexed="64"/>
      </patternFill>
    </fill>
    <fill>
      <patternFill patternType="solid">
        <fgColor theme="0" tint="-0.249977111117893"/>
        <bgColor indexed="64"/>
      </patternFill>
    </fill>
    <fill>
      <patternFill patternType="solid">
        <fgColor theme="2" tint="-9.9978637043366805E-2"/>
        <bgColor indexed="64"/>
      </patternFill>
    </fill>
    <fill>
      <patternFill patternType="solid">
        <fgColor theme="4" tint="0.79998168889431442"/>
        <bgColor indexed="64"/>
      </patternFill>
    </fill>
    <fill>
      <patternFill patternType="solid">
        <fgColor theme="6" tint="0.59999389629810485"/>
        <bgColor indexed="64"/>
      </patternFill>
    </fill>
    <fill>
      <patternFill patternType="solid">
        <fgColor theme="9" tint="0.59999389629810485"/>
        <bgColor indexed="64"/>
      </patternFill>
    </fill>
  </fills>
  <borders count="28">
    <border>
      <left/>
      <right/>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bottom/>
      <diagonal/>
    </border>
    <border>
      <left/>
      <right style="medium">
        <color indexed="64"/>
      </right>
      <top/>
      <bottom/>
      <diagonal/>
    </border>
    <border>
      <left/>
      <right style="medium">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bottom/>
      <diagonal/>
    </border>
    <border>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s>
  <cellStyleXfs count="1">
    <xf numFmtId="0" fontId="0" fillId="0" borderId="0"/>
  </cellStyleXfs>
  <cellXfs count="44">
    <xf numFmtId="0" fontId="0" fillId="0" borderId="0" xfId="0"/>
    <xf numFmtId="0" fontId="2" fillId="0" borderId="0" xfId="0" applyFont="1"/>
    <xf numFmtId="0" fontId="3" fillId="0" borderId="0" xfId="0" applyFont="1"/>
    <xf numFmtId="0" fontId="4" fillId="0" borderId="0" xfId="0" applyFont="1"/>
    <xf numFmtId="0" fontId="5" fillId="0" borderId="0" xfId="0" applyFont="1"/>
    <xf numFmtId="0" fontId="6" fillId="0" borderId="0" xfId="0" applyFont="1"/>
    <xf numFmtId="164" fontId="2" fillId="4" borderId="4" xfId="0" applyNumberFormat="1" applyFont="1" applyFill="1" applyBorder="1" applyAlignment="1">
      <alignment horizontal="center"/>
    </xf>
    <xf numFmtId="164" fontId="2" fillId="4" borderId="8" xfId="0" applyNumberFormat="1" applyFont="1" applyFill="1" applyBorder="1" applyAlignment="1">
      <alignment horizontal="center"/>
    </xf>
    <xf numFmtId="164" fontId="2" fillId="6" borderId="4" xfId="0" applyNumberFormat="1" applyFont="1" applyFill="1" applyBorder="1" applyAlignment="1">
      <alignment horizontal="center"/>
    </xf>
    <xf numFmtId="164" fontId="2" fillId="6" borderId="6" xfId="0" applyNumberFormat="1" applyFont="1" applyFill="1" applyBorder="1" applyAlignment="1">
      <alignment horizontal="center"/>
    </xf>
    <xf numFmtId="164" fontId="2" fillId="6" borderId="8" xfId="0" applyNumberFormat="1" applyFont="1" applyFill="1" applyBorder="1" applyAlignment="1">
      <alignment horizontal="center"/>
    </xf>
    <xf numFmtId="164" fontId="2" fillId="6" borderId="9" xfId="0" applyNumberFormat="1" applyFont="1" applyFill="1" applyBorder="1" applyAlignment="1">
      <alignment horizontal="center"/>
    </xf>
    <xf numFmtId="0" fontId="2" fillId="5" borderId="5" xfId="0" applyFont="1" applyFill="1" applyBorder="1" applyAlignment="1" applyProtection="1">
      <alignment horizontal="center"/>
      <protection locked="0"/>
    </xf>
    <xf numFmtId="0" fontId="2" fillId="5" borderId="4" xfId="0" applyFont="1" applyFill="1" applyBorder="1" applyAlignment="1" applyProtection="1">
      <alignment horizontal="center"/>
      <protection locked="0"/>
    </xf>
    <xf numFmtId="0" fontId="2" fillId="5" borderId="7" xfId="0" applyFont="1" applyFill="1" applyBorder="1" applyAlignment="1" applyProtection="1">
      <alignment horizontal="center"/>
      <protection locked="0"/>
    </xf>
    <xf numFmtId="0" fontId="2" fillId="5" borderId="8" xfId="0" applyFont="1" applyFill="1" applyBorder="1" applyAlignment="1" applyProtection="1">
      <alignment horizontal="center"/>
      <protection locked="0"/>
    </xf>
    <xf numFmtId="0" fontId="8" fillId="0" borderId="0" xfId="0" applyFont="1"/>
    <xf numFmtId="0" fontId="3" fillId="6" borderId="3" xfId="0" applyFont="1" applyFill="1" applyBorder="1" applyAlignment="1">
      <alignment horizontal="center"/>
    </xf>
    <xf numFmtId="0" fontId="3" fillId="6" borderId="18" xfId="0" applyFont="1" applyFill="1" applyBorder="1" applyAlignment="1">
      <alignment horizontal="center"/>
    </xf>
    <xf numFmtId="0" fontId="3" fillId="4" borderId="2" xfId="0" applyFont="1" applyFill="1" applyBorder="1" applyAlignment="1">
      <alignment horizontal="center"/>
    </xf>
    <xf numFmtId="0" fontId="3" fillId="4" borderId="1" xfId="0" applyFont="1" applyFill="1" applyBorder="1" applyAlignment="1">
      <alignment horizontal="center"/>
    </xf>
    <xf numFmtId="0" fontId="7" fillId="3" borderId="0" xfId="0" applyFont="1" applyFill="1" applyBorder="1" applyAlignment="1">
      <alignment horizontal="left"/>
    </xf>
    <xf numFmtId="0" fontId="7" fillId="3" borderId="10" xfId="0" applyFont="1" applyFill="1" applyBorder="1" applyAlignment="1">
      <alignment horizontal="left"/>
    </xf>
    <xf numFmtId="0" fontId="3" fillId="7" borderId="12" xfId="0" applyFont="1" applyFill="1" applyBorder="1" applyAlignment="1">
      <alignment horizontal="center"/>
    </xf>
    <xf numFmtId="0" fontId="3" fillId="7" borderId="13" xfId="0" applyFont="1" applyFill="1" applyBorder="1" applyAlignment="1">
      <alignment horizontal="center"/>
    </xf>
    <xf numFmtId="0" fontId="3" fillId="4" borderId="21" xfId="0" applyFont="1" applyFill="1" applyBorder="1" applyAlignment="1">
      <alignment horizontal="center"/>
    </xf>
    <xf numFmtId="0" fontId="3" fillId="4" borderId="20" xfId="0" applyFont="1" applyFill="1" applyBorder="1" applyAlignment="1">
      <alignment horizontal="center"/>
    </xf>
    <xf numFmtId="0" fontId="3" fillId="6" borderId="19" xfId="0" applyFont="1" applyFill="1" applyBorder="1" applyAlignment="1">
      <alignment horizontal="center"/>
    </xf>
    <xf numFmtId="0" fontId="3" fillId="6" borderId="26" xfId="0" applyFont="1" applyFill="1" applyBorder="1" applyAlignment="1">
      <alignment horizontal="center"/>
    </xf>
    <xf numFmtId="0" fontId="3" fillId="5" borderId="23" xfId="0" applyFont="1" applyFill="1" applyBorder="1" applyAlignment="1">
      <alignment horizontal="center" vertical="center"/>
    </xf>
    <xf numFmtId="0" fontId="3" fillId="5" borderId="25" xfId="0" applyFont="1" applyFill="1" applyBorder="1" applyAlignment="1">
      <alignment horizontal="center" vertical="center"/>
    </xf>
    <xf numFmtId="0" fontId="3" fillId="5" borderId="27" xfId="0" applyFont="1" applyFill="1" applyBorder="1" applyAlignment="1">
      <alignment horizontal="center" vertical="center"/>
    </xf>
    <xf numFmtId="0" fontId="3" fillId="5" borderId="24" xfId="0" applyFont="1" applyFill="1" applyBorder="1" applyAlignment="1">
      <alignment horizontal="center" vertical="center"/>
    </xf>
    <xf numFmtId="0" fontId="3" fillId="5" borderId="22" xfId="0" applyFont="1" applyFill="1" applyBorder="1" applyAlignment="1">
      <alignment horizontal="center" vertical="center"/>
    </xf>
    <xf numFmtId="0" fontId="3" fillId="5" borderId="2" xfId="0" applyFont="1" applyFill="1" applyBorder="1" applyAlignment="1">
      <alignment horizontal="center" vertical="center"/>
    </xf>
    <xf numFmtId="0" fontId="9" fillId="2" borderId="11" xfId="0" applyFont="1" applyFill="1" applyBorder="1" applyAlignment="1">
      <alignment horizontal="center" vertical="center" wrapText="1"/>
    </xf>
    <xf numFmtId="0" fontId="9" fillId="2" borderId="12" xfId="0" applyFont="1" applyFill="1" applyBorder="1" applyAlignment="1">
      <alignment horizontal="center" vertical="center" wrapText="1"/>
    </xf>
    <xf numFmtId="0" fontId="9" fillId="2" borderId="13" xfId="0" applyFont="1" applyFill="1" applyBorder="1" applyAlignment="1">
      <alignment horizontal="center" vertical="center" wrapText="1"/>
    </xf>
    <xf numFmtId="0" fontId="9" fillId="2" borderId="16" xfId="0" applyFont="1" applyFill="1" applyBorder="1" applyAlignment="1">
      <alignment horizontal="center" vertical="center" wrapText="1"/>
    </xf>
    <xf numFmtId="0" fontId="9" fillId="2" borderId="0" xfId="0" applyFont="1" applyFill="1" applyBorder="1" applyAlignment="1">
      <alignment horizontal="center" vertical="center" wrapText="1"/>
    </xf>
    <xf numFmtId="0" fontId="9" fillId="2" borderId="17" xfId="0" applyFont="1" applyFill="1" applyBorder="1" applyAlignment="1">
      <alignment horizontal="center" vertical="center" wrapText="1"/>
    </xf>
    <xf numFmtId="0" fontId="9" fillId="2" borderId="14" xfId="0" applyFont="1" applyFill="1" applyBorder="1" applyAlignment="1">
      <alignment horizontal="center" vertical="center" wrapText="1"/>
    </xf>
    <xf numFmtId="0" fontId="9" fillId="2" borderId="10" xfId="0" applyFont="1" applyFill="1" applyBorder="1" applyAlignment="1">
      <alignment horizontal="center" vertical="center" wrapText="1"/>
    </xf>
    <xf numFmtId="0" fontId="9" fillId="2" borderId="15" xfId="0" applyFont="1" applyFill="1" applyBorder="1" applyAlignment="1">
      <alignment horizontal="center" vertical="center" wrapText="1"/>
    </xf>
  </cellXfs>
  <cellStyles count="1">
    <cellStyle name="Normal" xfId="0" builtinId="0"/>
  </cellStyles>
  <dxfs count="0"/>
  <tableStyles count="0" defaultTableStyle="TableStyleMedium9"/>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tif"/><Relationship Id="rId2" Type="http://schemas.openxmlformats.org/officeDocument/2006/relationships/image" Target="../media/image2.JP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4</xdr:col>
      <xdr:colOff>575334</xdr:colOff>
      <xdr:row>0</xdr:row>
      <xdr:rowOff>109537</xdr:rowOff>
    </xdr:from>
    <xdr:to>
      <xdr:col>6</xdr:col>
      <xdr:colOff>844106</xdr:colOff>
      <xdr:row>6</xdr:row>
      <xdr:rowOff>151235</xdr:rowOff>
    </xdr:to>
    <xdr:pic>
      <xdr:nvPicPr>
        <xdr:cNvPr id="2" name="Picture 1" descr="bean-leaf-beetle-walk.jpg"/>
        <xdr:cNvPicPr>
          <a:picLocks noChangeAspect="1"/>
        </xdr:cNvPicPr>
      </xdr:nvPicPr>
      <xdr:blipFill>
        <a:blip xmlns:r="http://schemas.openxmlformats.org/officeDocument/2006/relationships" r:embed="rId1"/>
        <a:stretch>
          <a:fillRect/>
        </a:stretch>
      </xdr:blipFill>
      <xdr:spPr>
        <a:xfrm>
          <a:off x="4861584" y="109537"/>
          <a:ext cx="1983272" cy="1470448"/>
        </a:xfrm>
        <a:prstGeom prst="rect">
          <a:avLst/>
        </a:prstGeom>
        <a:ln w="25400">
          <a:solidFill>
            <a:schemeClr val="tx1"/>
          </a:solidFill>
        </a:ln>
      </xdr:spPr>
    </xdr:pic>
    <xdr:clientData/>
  </xdr:twoCellAnchor>
  <xdr:twoCellAnchor editAs="oneCell">
    <xdr:from>
      <xdr:col>10</xdr:col>
      <xdr:colOff>52914</xdr:colOff>
      <xdr:row>0</xdr:row>
      <xdr:rowOff>168802</xdr:rowOff>
    </xdr:from>
    <xdr:to>
      <xdr:col>14</xdr:col>
      <xdr:colOff>807581</xdr:colOff>
      <xdr:row>14</xdr:row>
      <xdr:rowOff>114299</xdr:rowOff>
    </xdr:to>
    <xdr:pic>
      <xdr:nvPicPr>
        <xdr:cNvPr id="3" name="Picture 2"/>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4791" t="8043" r="4224"/>
        <a:stretch/>
      </xdr:blipFill>
      <xdr:spPr>
        <a:xfrm>
          <a:off x="8805331" y="168802"/>
          <a:ext cx="4099000" cy="3035830"/>
        </a:xfrm>
        <a:prstGeom prst="rect">
          <a:avLst/>
        </a:prstGeom>
      </xdr:spPr>
    </xdr:pic>
    <xdr:clientData/>
  </xdr:twoCellAnchor>
  <xdr:twoCellAnchor editAs="oneCell">
    <xdr:from>
      <xdr:col>1</xdr:col>
      <xdr:colOff>76200</xdr:colOff>
      <xdr:row>0</xdr:row>
      <xdr:rowOff>95250</xdr:rowOff>
    </xdr:from>
    <xdr:to>
      <xdr:col>3</xdr:col>
      <xdr:colOff>136327</xdr:colOff>
      <xdr:row>0</xdr:row>
      <xdr:rowOff>348192</xdr:rowOff>
    </xdr:to>
    <xdr:pic>
      <xdr:nvPicPr>
        <xdr:cNvPr id="4" name="Picture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76225" y="95250"/>
          <a:ext cx="3289102" cy="24765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enableFormatConditionsCalculation="0"/>
  <dimension ref="B1:O25"/>
  <sheetViews>
    <sheetView tabSelected="1" zoomScale="90" zoomScaleNormal="90" workbookViewId="0">
      <selection activeCell="G30" sqref="G30"/>
    </sheetView>
  </sheetViews>
  <sheetFormatPr defaultColWidth="11" defaultRowHeight="15.75" x14ac:dyDescent="0.25"/>
  <cols>
    <col min="1" max="1" width="2.625" customWidth="1"/>
    <col min="2" max="2" width="21.125" style="1" customWidth="1"/>
    <col min="3" max="3" width="21.25" style="1" bestFit="1" customWidth="1"/>
    <col min="4" max="7" width="11.25" style="1" customWidth="1"/>
    <col min="8" max="8" width="7.75" style="1" customWidth="1"/>
    <col min="9" max="9" width="11.25" customWidth="1"/>
    <col min="10" max="10" width="5.875" customWidth="1"/>
  </cols>
  <sheetData>
    <row r="1" spans="2:15" ht="28.5" customHeight="1" x14ac:dyDescent="0.35">
      <c r="B1" s="3"/>
    </row>
    <row r="2" spans="2:15" ht="21" x14ac:dyDescent="0.35">
      <c r="B2" s="3" t="s">
        <v>2</v>
      </c>
    </row>
    <row r="3" spans="2:15" x14ac:dyDescent="0.25">
      <c r="B3" s="4" t="s">
        <v>3</v>
      </c>
    </row>
    <row r="8" spans="2:15" ht="19.5" thickBot="1" x14ac:dyDescent="0.35">
      <c r="B8" s="21" t="s">
        <v>7</v>
      </c>
      <c r="C8" s="21"/>
    </row>
    <row r="9" spans="2:15" ht="15.75" customHeight="1" x14ac:dyDescent="0.25">
      <c r="B9" s="29" t="s">
        <v>0</v>
      </c>
      <c r="C9" s="32" t="s">
        <v>1</v>
      </c>
      <c r="D9" s="23" t="s">
        <v>11</v>
      </c>
      <c r="E9" s="23"/>
      <c r="F9" s="23"/>
      <c r="G9" s="24"/>
    </row>
    <row r="10" spans="2:15" ht="16.5" customHeight="1" x14ac:dyDescent="0.25">
      <c r="B10" s="30"/>
      <c r="C10" s="33"/>
      <c r="D10" s="25" t="s">
        <v>4</v>
      </c>
      <c r="E10" s="26"/>
      <c r="F10" s="27" t="s">
        <v>6</v>
      </c>
      <c r="G10" s="28"/>
    </row>
    <row r="11" spans="2:15" s="5" customFormat="1" x14ac:dyDescent="0.25">
      <c r="B11" s="31"/>
      <c r="C11" s="34"/>
      <c r="D11" s="20" t="s">
        <v>5</v>
      </c>
      <c r="E11" s="19" t="s">
        <v>9</v>
      </c>
      <c r="F11" s="17" t="s">
        <v>5</v>
      </c>
      <c r="G11" s="18" t="s">
        <v>9</v>
      </c>
      <c r="H11" s="2"/>
    </row>
    <row r="12" spans="2:15" x14ac:dyDescent="0.25">
      <c r="B12" s="12">
        <v>12</v>
      </c>
      <c r="C12" s="13">
        <v>15</v>
      </c>
      <c r="D12" s="6">
        <f>((G12/20*50)+6)/3.8/4*0.387</f>
        <v>5.2321768890593638</v>
      </c>
      <c r="E12" s="6">
        <f>D12/0.387/25*40</f>
        <v>21.631739076214423</v>
      </c>
      <c r="F12" s="8">
        <f>(C12/B12)*67.2/0.000306/10000/1.3/1.094</f>
        <v>19.30177217842558</v>
      </c>
      <c r="G12" s="9">
        <f>F12/0.387/25*40</f>
        <v>79.800608489614802</v>
      </c>
    </row>
    <row r="13" spans="2:15" x14ac:dyDescent="0.25">
      <c r="B13" s="12">
        <v>10</v>
      </c>
      <c r="C13" s="13">
        <v>15</v>
      </c>
      <c r="D13" s="6">
        <f>((G13/20*50)+6)/3.8/4*0.387</f>
        <v>6.2480596352922886</v>
      </c>
      <c r="E13" s="6">
        <f>D13/0.387/25*40</f>
        <v>25.83177110198362</v>
      </c>
      <c r="F13" s="8">
        <f>(C13/B13)*67.2/0.000306/10000/1.3/1.094</f>
        <v>23.162126614110694</v>
      </c>
      <c r="G13" s="9">
        <f>F13/0.387/25*40</f>
        <v>95.760730187537746</v>
      </c>
    </row>
    <row r="14" spans="2:15" x14ac:dyDescent="0.25">
      <c r="B14" s="12">
        <v>8</v>
      </c>
      <c r="C14" s="13">
        <v>15</v>
      </c>
      <c r="D14" s="6">
        <f>((G14/20*50)+6)/3.8/4*0.387</f>
        <v>7.7718837546416788</v>
      </c>
      <c r="E14" s="6">
        <f>D14/0.387/25*40</f>
        <v>32.131819140637432</v>
      </c>
      <c r="F14" s="8">
        <f>(C14/B14)*67.2/0.000306/10000/1.3/1.094</f>
        <v>28.952658267638373</v>
      </c>
      <c r="G14" s="9">
        <f>F14/0.387/25*40</f>
        <v>119.70091273442222</v>
      </c>
    </row>
    <row r="15" spans="2:15" ht="16.5" thickBot="1" x14ac:dyDescent="0.3">
      <c r="B15" s="14">
        <v>6</v>
      </c>
      <c r="C15" s="15">
        <v>15</v>
      </c>
      <c r="D15" s="7">
        <f>((G15/20*50)+6)/3.8/4*0.387</f>
        <v>10.31159062022399</v>
      </c>
      <c r="E15" s="7">
        <f>D15/0.387/25*40</f>
        <v>42.631899205060421</v>
      </c>
      <c r="F15" s="10">
        <f>(C15/B15)*67.2/0.000306/10000/1.3/1.094</f>
        <v>38.60354435685116</v>
      </c>
      <c r="G15" s="11">
        <f>F15/0.387/25*40</f>
        <v>159.6012169792296</v>
      </c>
    </row>
    <row r="16" spans="2:15" ht="15.75" customHeight="1" x14ac:dyDescent="0.25">
      <c r="B16" s="16" t="s">
        <v>10</v>
      </c>
      <c r="K16" s="35" t="s">
        <v>12</v>
      </c>
      <c r="L16" s="36"/>
      <c r="M16" s="36"/>
      <c r="N16" s="36"/>
      <c r="O16" s="37"/>
    </row>
    <row r="17" spans="2:15" x14ac:dyDescent="0.25">
      <c r="K17" s="38"/>
      <c r="L17" s="39"/>
      <c r="M17" s="39"/>
      <c r="N17" s="39"/>
      <c r="O17" s="40"/>
    </row>
    <row r="18" spans="2:15" x14ac:dyDescent="0.25">
      <c r="K18" s="38"/>
      <c r="L18" s="39"/>
      <c r="M18" s="39"/>
      <c r="N18" s="39"/>
      <c r="O18" s="40"/>
    </row>
    <row r="19" spans="2:15" ht="19.5" thickBot="1" x14ac:dyDescent="0.35">
      <c r="B19" s="22" t="s">
        <v>8</v>
      </c>
      <c r="C19" s="22"/>
      <c r="K19" s="38"/>
      <c r="L19" s="39"/>
      <c r="M19" s="39"/>
      <c r="N19" s="39"/>
      <c r="O19" s="40"/>
    </row>
    <row r="20" spans="2:15" ht="15.75" customHeight="1" x14ac:dyDescent="0.25">
      <c r="B20" s="29" t="s">
        <v>0</v>
      </c>
      <c r="C20" s="32" t="s">
        <v>1</v>
      </c>
      <c r="D20" s="23" t="s">
        <v>11</v>
      </c>
      <c r="E20" s="23"/>
      <c r="F20" s="23"/>
      <c r="G20" s="24"/>
      <c r="K20" s="38"/>
      <c r="L20" s="39"/>
      <c r="M20" s="39"/>
      <c r="N20" s="39"/>
      <c r="O20" s="40"/>
    </row>
    <row r="21" spans="2:15" ht="16.5" customHeight="1" x14ac:dyDescent="0.25">
      <c r="B21" s="30"/>
      <c r="C21" s="33"/>
      <c r="D21" s="25" t="s">
        <v>4</v>
      </c>
      <c r="E21" s="26"/>
      <c r="F21" s="27" t="s">
        <v>6</v>
      </c>
      <c r="G21" s="28"/>
      <c r="K21" s="38"/>
      <c r="L21" s="39"/>
      <c r="M21" s="39"/>
      <c r="N21" s="39"/>
      <c r="O21" s="40"/>
    </row>
    <row r="22" spans="2:15" s="5" customFormat="1" ht="16.5" thickBot="1" x14ac:dyDescent="0.3">
      <c r="B22" s="31"/>
      <c r="C22" s="34"/>
      <c r="D22" s="20" t="s">
        <v>5</v>
      </c>
      <c r="E22" s="19" t="s">
        <v>9</v>
      </c>
      <c r="F22" s="17" t="s">
        <v>5</v>
      </c>
      <c r="G22" s="18" t="s">
        <v>9</v>
      </c>
      <c r="H22" s="2"/>
      <c r="K22" s="41"/>
      <c r="L22" s="42"/>
      <c r="M22" s="42"/>
      <c r="N22" s="42"/>
      <c r="O22" s="43"/>
    </row>
    <row r="23" spans="2:15" x14ac:dyDescent="0.25">
      <c r="B23" s="12"/>
      <c r="C23" s="13"/>
      <c r="D23" s="6" t="e">
        <f>((G23/20*50)+6)/3.8/4*0.387</f>
        <v>#DIV/0!</v>
      </c>
      <c r="E23" s="6" t="e">
        <f>D23/0.387/25*40</f>
        <v>#DIV/0!</v>
      </c>
      <c r="F23" s="8" t="e">
        <f>(C23/B23)*67.2/0.000306/10000/1.3/1.094</f>
        <v>#DIV/0!</v>
      </c>
      <c r="G23" s="9" t="e">
        <f>F23/0.387/25*40</f>
        <v>#DIV/0!</v>
      </c>
    </row>
    <row r="24" spans="2:15" ht="16.5" thickBot="1" x14ac:dyDescent="0.3">
      <c r="B24" s="14"/>
      <c r="C24" s="15"/>
      <c r="D24" s="6" t="e">
        <f>((G24/20*50)+6)/3.8/4*0.387</f>
        <v>#DIV/0!</v>
      </c>
      <c r="E24" s="6" t="e">
        <f>D24/0.387/25*40</f>
        <v>#DIV/0!</v>
      </c>
      <c r="F24" s="8" t="e">
        <f>(C24/B24)*67.2/0.000306/10000/1.3/1.094</f>
        <v>#DIV/0!</v>
      </c>
      <c r="G24" s="9" t="e">
        <f>F24/0.387/25*40</f>
        <v>#DIV/0!</v>
      </c>
    </row>
    <row r="25" spans="2:15" x14ac:dyDescent="0.25">
      <c r="B25" s="16" t="s">
        <v>10</v>
      </c>
    </row>
  </sheetData>
  <sheetProtection sheet="1" objects="1" scenarios="1"/>
  <mergeCells count="13">
    <mergeCell ref="B9:B11"/>
    <mergeCell ref="C9:C11"/>
    <mergeCell ref="B20:B22"/>
    <mergeCell ref="C20:C22"/>
    <mergeCell ref="D10:E10"/>
    <mergeCell ref="F10:G10"/>
    <mergeCell ref="D9:G9"/>
    <mergeCell ref="K16:O22"/>
    <mergeCell ref="B8:C8"/>
    <mergeCell ref="B19:C19"/>
    <mergeCell ref="D20:G20"/>
    <mergeCell ref="D21:E21"/>
    <mergeCell ref="F21:G21"/>
  </mergeCells>
  <phoneticPr fontId="1" type="noConversion"/>
  <pageMargins left="0.5" right="0.5" top="1" bottom="1" header="0.5" footer="0.5"/>
  <pageSetup orientation="landscape" horizontalDpi="4294967292" verticalDpi="4294967292" r:id="rId1"/>
  <drawing r:id="rId2"/>
  <extLst>
    <ext xmlns:mx="http://schemas.microsoft.com/office/mac/excel/2008/main" uri="http://schemas.microsoft.com/office/mac/excel/2008/main">
      <mx:PLV Mode="0" OnePage="0" WScale="0"/>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Sheet1</vt:lpstr>
    </vt:vector>
  </TitlesOfParts>
  <Company>Iowa State University</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Michael McCaville</dc:creator>
  <cp:lastModifiedBy>Hodgson, Erin W [ENT]</cp:lastModifiedBy>
  <cp:lastPrinted>2011-08-05T14:53:23Z</cp:lastPrinted>
  <dcterms:created xsi:type="dcterms:W3CDTF">2011-08-04T16:41:22Z</dcterms:created>
  <dcterms:modified xsi:type="dcterms:W3CDTF">2011-08-11T15:18:14Z</dcterms:modified>
</cp:coreProperties>
</file>