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10\"/>
    </mc:Choice>
  </mc:AlternateContent>
  <bookViews>
    <workbookView xWindow="1965" yWindow="2490" windowWidth="10290" windowHeight="4635"/>
  </bookViews>
  <sheets>
    <sheet name="Results Conv" sheetId="4" r:id="rId1"/>
  </sheets>
  <definedNames>
    <definedName name="_xlnm.Print_Area" localSheetId="0">'Results Conv'!$A$1:$I$31</definedName>
  </definedNames>
  <calcPr calcId="162913"/>
</workbook>
</file>

<file path=xl/calcChain.xml><?xml version="1.0" encoding="utf-8"?>
<calcChain xmlns="http://schemas.openxmlformats.org/spreadsheetml/2006/main">
  <c r="I9" i="4" l="1"/>
  <c r="I10" i="4"/>
  <c r="I11" i="4"/>
  <c r="I22" i="4" s="1"/>
  <c r="I12" i="4"/>
  <c r="I13" i="4"/>
  <c r="I14" i="4"/>
  <c r="I15" i="4"/>
  <c r="I16" i="4"/>
  <c r="I17" i="4"/>
  <c r="I18" i="4"/>
  <c r="I20" i="4"/>
  <c r="C22" i="4"/>
  <c r="D22" i="4"/>
  <c r="E22" i="4"/>
  <c r="F22" i="4"/>
  <c r="G22" i="4"/>
  <c r="H22" i="4"/>
  <c r="C23" i="4"/>
  <c r="D23" i="4"/>
  <c r="E23" i="4"/>
  <c r="F23" i="4"/>
  <c r="G23" i="4"/>
  <c r="H23" i="4"/>
  <c r="I23" i="4"/>
  <c r="C24" i="4"/>
  <c r="D24" i="4"/>
  <c r="E24" i="4"/>
  <c r="F24" i="4"/>
  <c r="G24" i="4"/>
  <c r="H24" i="4"/>
  <c r="I24" i="4"/>
  <c r="C25" i="4"/>
  <c r="D25" i="4"/>
  <c r="E25" i="4"/>
  <c r="F25" i="4"/>
  <c r="G25" i="4"/>
  <c r="H25" i="4"/>
  <c r="I25" i="4"/>
</calcChain>
</file>

<file path=xl/sharedStrings.xml><?xml version="1.0" encoding="utf-8"?>
<sst xmlns="http://schemas.openxmlformats.org/spreadsheetml/2006/main" count="51" uniqueCount="46">
  <si>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</si>
  <si>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</si>
  <si>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</si>
  <si>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</si>
  <si>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</si>
  <si>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</si>
  <si>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</si>
  <si>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</si>
  <si>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</si>
  <si>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</si>
  <si>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</si>
  <si>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</si>
  <si>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</si>
  <si>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</si>
  <si>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</si>
  <si>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</si>
  <si>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</si>
  <si>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</si>
  <si>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</si>
  <si>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</si>
  <si>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</si>
  <si>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</si>
  <si>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</si>
  <si>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</si>
  <si>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</si>
  <si>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</si>
  <si>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</si>
  <si>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</si>
  <si>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2010 Strip Plots</t>
  </si>
  <si>
    <t>Copyright © 1996-2010, Iowa Grain Quality Initiative, Iowa State University, Ames, Iowa. All rights reserved.</t>
  </si>
  <si>
    <t>Prairie Brand</t>
  </si>
  <si>
    <t>PB2419 RR2</t>
  </si>
  <si>
    <t>Epley Bros.</t>
  </si>
  <si>
    <t>Albert Lea Viking</t>
  </si>
  <si>
    <t>Nu Tech</t>
  </si>
  <si>
    <t>Asgrow</t>
  </si>
  <si>
    <t>Pioneer</t>
  </si>
  <si>
    <t>92Y21</t>
  </si>
  <si>
    <t>2299L</t>
  </si>
  <si>
    <t>3248L</t>
  </si>
  <si>
    <t>270CN</t>
  </si>
  <si>
    <t>259CN</t>
  </si>
  <si>
    <t>L199</t>
  </si>
  <si>
    <t>L200N</t>
  </si>
  <si>
    <t>ESB 240 NLL</t>
  </si>
  <si>
    <t>Bremer Co Soybean Plots Conventional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</si>
</sst>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2"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11" fillId="0" borderId="0"/>
  </cellStyleXfs>
  <cellXfs count="95">
    <xf numFmtId="0" fontId="0" fillId="0" borderId="0" xfId="0"/>
    <xf numFmtId="0" fontId="0" fillId="0" borderId="0" xfId="1" applyFont="1" applyBorder="1"/>
    <xf numFmtId="0" fontId="0" fillId="0" borderId="1" xfId="1" applyFont="1" applyBorder="1"/>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2" borderId="7" xfId="1" applyFont="1" applyFill="1" applyBorder="1"/>
    <xf numFmtId="0" fontId="0" fillId="2" borderId="8" xfId="1" applyFont="1" applyFill="1" applyBorder="1"/>
    <xf numFmtId="0" fontId="1" fillId="3" borderId="9" xfId="1" applyFont="1" applyFill="1" applyBorder="1" applyAlignment="1">
      <alignment horizontal="center"/>
    </xf>
    <xf numFmtId="0" fontId="1" fillId="3" borderId="10" xfId="1" applyFont="1" applyFill="1" applyBorder="1" applyAlignment="1">
      <alignment horizontal="center"/>
    </xf>
    <xf numFmtId="0" fontId="1" fillId="3" borderId="10"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0" fillId="2" borderId="3" xfId="1" applyFont="1" applyFill="1" applyBorder="1"/>
    <xf numFmtId="0" fontId="0" fillId="2" borderId="0" xfId="1" applyFont="1" applyFill="1" applyBorder="1"/>
    <xf numFmtId="0" fontId="0" fillId="2" borderId="12" xfId="1" applyFont="1" applyFill="1" applyBorder="1"/>
    <xf numFmtId="0" fontId="1" fillId="3" borderId="13" xfId="1" applyFont="1" applyFill="1" applyBorder="1" applyAlignment="1">
      <alignment horizontal="centerContinuous"/>
    </xf>
    <xf numFmtId="0" fontId="1" fillId="3" borderId="14" xfId="1" applyFont="1" applyFill="1" applyBorder="1" applyAlignment="1">
      <alignment horizontal="centerContinuous"/>
    </xf>
    <xf numFmtId="175" fontId="0" fillId="3" borderId="15" xfId="1" applyNumberFormat="1" applyFont="1" applyFill="1" applyBorder="1" applyAlignment="1">
      <alignment horizontal="center"/>
    </xf>
    <xf numFmtId="0" fontId="1" fillId="3" borderId="16" xfId="1" applyFont="1" applyFill="1" applyBorder="1" applyAlignment="1">
      <alignment horizontal="centerContinuous"/>
    </xf>
    <xf numFmtId="0" fontId="1" fillId="3" borderId="17" xfId="1" applyFont="1" applyFill="1" applyBorder="1" applyAlignment="1">
      <alignment horizontal="centerContinuous"/>
    </xf>
    <xf numFmtId="175" fontId="0" fillId="3" borderId="18" xfId="1" applyNumberFormat="1" applyFont="1" applyFill="1" applyBorder="1" applyAlignment="1">
      <alignment horizontal="center"/>
    </xf>
    <xf numFmtId="0" fontId="1" fillId="4" borderId="16" xfId="1" applyFont="1" applyFill="1" applyBorder="1" applyAlignment="1">
      <alignment horizontal="centerContinuous"/>
    </xf>
    <xf numFmtId="0" fontId="1" fillId="4" borderId="17" xfId="1" applyFont="1" applyFill="1" applyBorder="1" applyAlignment="1">
      <alignment horizontal="centerContinuous"/>
    </xf>
    <xf numFmtId="175" fontId="0" fillId="4" borderId="18" xfId="1" applyNumberFormat="1" applyFont="1" applyFill="1" applyBorder="1" applyAlignment="1">
      <alignment horizontal="center"/>
    </xf>
    <xf numFmtId="0" fontId="1" fillId="3" borderId="19" xfId="1" applyFont="1" applyFill="1" applyBorder="1" applyAlignment="1">
      <alignment horizontal="centerContinuous"/>
    </xf>
    <xf numFmtId="0" fontId="1" fillId="3" borderId="20" xfId="1" applyFont="1" applyFill="1" applyBorder="1" applyAlignment="1">
      <alignment horizontal="centerContinuous"/>
    </xf>
    <xf numFmtId="175" fontId="0" fillId="3" borderId="21" xfId="1" applyNumberFormat="1" applyFont="1" applyFill="1" applyBorder="1" applyAlignment="1">
      <alignment horizontal="center"/>
    </xf>
    <xf numFmtId="0" fontId="1" fillId="3" borderId="0" xfId="1" applyFont="1" applyFill="1" applyBorder="1" applyAlignment="1">
      <alignment horizontal="centerContinuous"/>
    </xf>
    <xf numFmtId="175" fontId="1" fillId="3" borderId="0" xfId="1" applyNumberFormat="1" applyFont="1" applyFill="1" applyBorder="1" applyAlignment="1">
      <alignment horizontal="center"/>
    </xf>
    <xf numFmtId="175" fontId="1" fillId="3" borderId="12" xfId="1" applyNumberFormat="1" applyFont="1" applyFill="1" applyBorder="1" applyAlignment="1">
      <alignment horizontal="center"/>
    </xf>
    <xf numFmtId="0" fontId="0" fillId="2" borderId="4" xfId="1" applyFont="1" applyFill="1" applyBorder="1"/>
    <xf numFmtId="0" fontId="0" fillId="2" borderId="6" xfId="1" applyFont="1" applyFill="1" applyBorder="1"/>
    <xf numFmtId="0" fontId="0" fillId="2" borderId="5" xfId="1" applyFont="1" applyFill="1" applyBorder="1"/>
    <xf numFmtId="165" fontId="6" fillId="5" borderId="18" xfId="1" applyNumberFormat="1" applyFont="1" applyFill="1" applyBorder="1" applyAlignment="1">
      <alignment horizontal="center"/>
    </xf>
    <xf numFmtId="165" fontId="0" fillId="3" borderId="15" xfId="1" applyNumberFormat="1" applyFont="1" applyFill="1" applyBorder="1" applyAlignment="1">
      <alignment horizontal="center"/>
    </xf>
    <xf numFmtId="165" fontId="0" fillId="3" borderId="18" xfId="1" applyNumberFormat="1" applyFont="1" applyFill="1" applyBorder="1" applyAlignment="1">
      <alignment horizontal="center"/>
    </xf>
    <xf numFmtId="165" fontId="0" fillId="4" borderId="18" xfId="1" applyNumberFormat="1" applyFont="1" applyFill="1" applyBorder="1" applyAlignment="1">
      <alignment horizontal="center"/>
    </xf>
    <xf numFmtId="165" fontId="0" fillId="3" borderId="21" xfId="1" applyNumberFormat="1" applyFont="1" applyFill="1" applyBorder="1" applyAlignment="1">
      <alignment horizontal="center"/>
    </xf>
    <xf numFmtId="2" fontId="0" fillId="0" borderId="12" xfId="1" applyNumberFormat="1" applyFont="1" applyBorder="1" applyAlignment="1">
      <alignment horizontal="center"/>
    </xf>
    <xf numFmtId="175" fontId="1" fillId="3" borderId="3" xfId="1" applyNumberFormat="1" applyFont="1" applyFill="1" applyBorder="1" applyAlignment="1">
      <alignment horizontal="center"/>
    </xf>
    <xf numFmtId="0" fontId="4" fillId="0" borderId="3" xfId="1" applyFont="1" applyBorder="1" applyAlignment="1">
      <alignment horizontal="left"/>
    </xf>
    <xf numFmtId="2" fontId="0" fillId="0" borderId="12" xfId="1" applyNumberFormat="1" applyFont="1" applyFill="1" applyBorder="1" applyAlignment="1">
      <alignment horizontal="center" vertical="center"/>
    </xf>
    <xf numFmtId="170" fontId="0" fillId="0" borderId="5" xfId="1" applyNumberFormat="1" applyFont="1" applyFill="1" applyBorder="1" applyAlignment="1">
      <alignment horizontal="center"/>
    </xf>
    <xf numFmtId="2" fontId="0" fillId="0" borderId="12" xfId="1" applyNumberFormat="1" applyFont="1" applyBorder="1" applyAlignment="1">
      <alignment horizontal="center" vertical="center"/>
    </xf>
    <xf numFmtId="0" fontId="0" fillId="0" borderId="18" xfId="1" applyFont="1" applyBorder="1"/>
    <xf numFmtId="175" fontId="0" fillId="0" borderId="18" xfId="1" applyNumberFormat="1" applyFont="1" applyBorder="1" applyAlignment="1">
      <alignment horizontal="center"/>
    </xf>
    <xf numFmtId="165" fontId="6" fillId="5" borderId="17" xfId="1" applyNumberFormat="1" applyFont="1" applyFill="1" applyBorder="1" applyAlignment="1">
      <alignment horizontal="center"/>
    </xf>
    <xf numFmtId="0" fontId="0" fillId="0" borderId="18"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left"/>
    </xf>
    <xf numFmtId="0" fontId="2" fillId="0" borderId="28" xfId="1" applyFont="1" applyBorder="1" applyAlignment="1">
      <alignment horizontal="left"/>
    </xf>
    <xf numFmtId="0" fontId="0" fillId="0" borderId="3" xfId="1" applyFont="1" applyBorder="1" applyAlignment="1">
      <alignment horizontal="right" vertical="center"/>
    </xf>
    <xf numFmtId="0" fontId="0" fillId="0" borderId="0" xfId="1" applyFont="1" applyBorder="1" applyAlignment="1">
      <alignment horizontal="right" vertical="center"/>
    </xf>
    <xf numFmtId="0" fontId="7" fillId="0" borderId="3" xfId="1" applyFont="1" applyBorder="1" applyAlignment="1">
      <alignment horizontal="left"/>
    </xf>
    <xf numFmtId="0" fontId="7" fillId="0" borderId="0" xfId="1" applyFont="1" applyBorder="1" applyAlignment="1">
      <alignment horizontal="left"/>
    </xf>
    <xf numFmtId="0" fontId="7" fillId="0" borderId="12" xfId="1" applyFont="1" applyBorder="1" applyAlignment="1">
      <alignment horizontal="left"/>
    </xf>
    <xf numFmtId="0" fontId="1" fillId="0" borderId="7" xfId="1" applyFont="1" applyBorder="1" applyAlignment="1" applyProtection="1">
      <alignment horizontal="left"/>
    </xf>
    <xf numFmtId="0" fontId="1" fillId="0" borderId="8" xfId="1" applyFont="1" applyBorder="1" applyAlignment="1" applyProtection="1">
      <alignment horizontal="left"/>
    </xf>
    <xf numFmtId="0" fontId="1" fillId="0" borderId="29" xfId="1" applyFont="1" applyBorder="1" applyAlignment="1" applyProtection="1">
      <alignment horizontal="left"/>
    </xf>
    <xf numFmtId="0" fontId="0" fillId="3" borderId="13" xfId="1" applyFont="1" applyFill="1" applyBorder="1" applyAlignment="1">
      <alignment horizontal="center"/>
    </xf>
    <xf numFmtId="0" fontId="0" fillId="3" borderId="30" xfId="1" applyFont="1" applyFill="1" applyBorder="1" applyAlignment="1">
      <alignment horizontal="center"/>
    </xf>
    <xf numFmtId="0" fontId="0" fillId="3" borderId="31" xfId="1" applyFont="1" applyFill="1" applyBorder="1" applyAlignment="1">
      <alignment horizontal="center"/>
    </xf>
    <xf numFmtId="0" fontId="10" fillId="0" borderId="32" xfId="1" applyFont="1" applyBorder="1" applyAlignment="1">
      <alignment horizontal="left"/>
    </xf>
    <xf numFmtId="0" fontId="10" fillId="0" borderId="33" xfId="1" applyFont="1" applyBorder="1" applyAlignment="1">
      <alignment horizontal="left"/>
    </xf>
    <xf numFmtId="0" fontId="10" fillId="0" borderId="34" xfId="1" applyFont="1" applyBorder="1" applyAlignment="1">
      <alignment horizontal="left"/>
    </xf>
    <xf numFmtId="0" fontId="7" fillId="0" borderId="1" xfId="1" applyFont="1" applyBorder="1" applyAlignment="1">
      <alignment horizontal="left"/>
    </xf>
    <xf numFmtId="0" fontId="7" fillId="0" borderId="2" xfId="1" applyFont="1" applyBorder="1" applyAlignment="1">
      <alignment horizontal="left"/>
    </xf>
    <xf numFmtId="0" fontId="7" fillId="0" borderId="28" xfId="1" applyFont="1" applyBorder="1" applyAlignment="1">
      <alignment horizontal="left"/>
    </xf>
    <xf numFmtId="0" fontId="3" fillId="0" borderId="3" xfId="1" applyFont="1" applyBorder="1" applyAlignment="1">
      <alignment horizontal="left"/>
    </xf>
    <xf numFmtId="0" fontId="3" fillId="0" borderId="0" xfId="1" applyFont="1" applyBorder="1" applyAlignment="1">
      <alignment horizontal="left"/>
    </xf>
    <xf numFmtId="0" fontId="3" fillId="0" borderId="12" xfId="1" applyFont="1" applyBorder="1" applyAlignment="1">
      <alignment horizontal="left"/>
    </xf>
    <xf numFmtId="0" fontId="4" fillId="0" borderId="0" xfId="1" applyFont="1" applyBorder="1" applyAlignment="1">
      <alignment horizontal="left"/>
    </xf>
    <xf numFmtId="0" fontId="4" fillId="0" borderId="12" xfId="1" applyFont="1" applyBorder="1" applyAlignment="1">
      <alignment horizontal="left"/>
    </xf>
    <xf numFmtId="0" fontId="5" fillId="0" borderId="3" xfId="1" applyFont="1" applyBorder="1" applyAlignment="1">
      <alignment horizontal="left"/>
    </xf>
    <xf numFmtId="0" fontId="5" fillId="0" borderId="0" xfId="1" applyFont="1" applyBorder="1" applyAlignment="1">
      <alignment horizontal="left"/>
    </xf>
    <xf numFmtId="0" fontId="5" fillId="0" borderId="12" xfId="1" applyFont="1" applyBorder="1" applyAlignment="1">
      <alignment horizontal="left"/>
    </xf>
    <xf numFmtId="0" fontId="0" fillId="0" borderId="4" xfId="1" applyFont="1" applyBorder="1" applyAlignment="1">
      <alignment horizontal="right"/>
    </xf>
    <xf numFmtId="0" fontId="0" fillId="0" borderId="6" xfId="1" applyFont="1" applyBorder="1" applyAlignment="1">
      <alignment horizontal="right"/>
    </xf>
    <xf numFmtId="0" fontId="1" fillId="3" borderId="22" xfId="1" applyFont="1" applyFill="1" applyBorder="1" applyAlignment="1">
      <alignment horizontal="center"/>
    </xf>
    <xf numFmtId="0" fontId="1" fillId="3" borderId="23" xfId="1" applyFont="1" applyFill="1" applyBorder="1" applyAlignment="1">
      <alignment horizontal="center"/>
    </xf>
    <xf numFmtId="0" fontId="0" fillId="3" borderId="24" xfId="1" applyFont="1" applyFill="1" applyBorder="1" applyAlignment="1">
      <alignment horizontal="left"/>
    </xf>
    <xf numFmtId="0" fontId="0" fillId="3" borderId="25" xfId="1" applyFont="1" applyFill="1" applyBorder="1" applyAlignment="1">
      <alignment horizontal="left"/>
    </xf>
    <xf numFmtId="0" fontId="0" fillId="3" borderId="26" xfId="1" applyFont="1" applyFill="1" applyBorder="1" applyAlignment="1">
      <alignment horizontal="left"/>
    </xf>
    <xf numFmtId="0" fontId="7" fillId="0" borderId="3" xfId="1" applyFont="1" applyBorder="1" applyAlignment="1">
      <alignment horizontal="left" vertical="top" wrapText="1"/>
    </xf>
    <xf numFmtId="0" fontId="3" fillId="0" borderId="0" xfId="1" applyFont="1" applyBorder="1" applyAlignment="1">
      <alignment horizontal="left" vertical="top" wrapText="1"/>
    </xf>
    <xf numFmtId="0" fontId="3" fillId="0" borderId="12" xfId="1" applyFont="1" applyBorder="1" applyAlignment="1">
      <alignment horizontal="left" vertical="top" wrapText="1"/>
    </xf>
    <xf numFmtId="0" fontId="7" fillId="0" borderId="0" xfId="1" applyFont="1" applyBorder="1" applyAlignment="1">
      <alignment horizontal="left" vertical="top" wrapText="1"/>
    </xf>
    <xf numFmtId="0" fontId="7" fillId="0" borderId="12" xfId="1" applyFont="1" applyBorder="1" applyAlignment="1">
      <alignment horizontal="left" vertical="top" wrapText="1"/>
    </xf>
    <xf numFmtId="0" fontId="9" fillId="0" borderId="4" xfId="1" applyFont="1" applyBorder="1" applyAlignment="1">
      <alignment horizontal="center" wrapText="1"/>
    </xf>
    <xf numFmtId="0" fontId="9" fillId="0" borderId="6" xfId="1" applyFont="1" applyBorder="1" applyAlignment="1">
      <alignment horizontal="center" wrapText="1"/>
    </xf>
    <xf numFmtId="0" fontId="9" fillId="0" borderId="5" xfId="1" applyFont="1" applyBorder="1" applyAlignment="1">
      <alignment horizontal="center" wrapText="1"/>
    </xf>
    <xf numFmtId="0" fontId="0" fillId="0" borderId="22" xfId="1" applyFont="1" applyBorder="1" applyAlignment="1">
      <alignment horizontal="right"/>
    </xf>
    <xf numFmtId="0" fontId="0" fillId="0" borderId="27" xfId="1" applyFont="1" applyBorder="1" applyAlignment="1">
      <alignment horizontal="righ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307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307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3076"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8</xdr:col>
      <xdr:colOff>704850</xdr:colOff>
      <xdr:row>6</xdr:row>
      <xdr:rowOff>0</xdr:rowOff>
    </xdr:to>
    <xdr:pic>
      <xdr:nvPicPr>
        <xdr:cNvPr id="3077"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781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20</xdr:row>
      <xdr:rowOff>9525</xdr:rowOff>
    </xdr:from>
    <xdr:to>
      <xdr:col>2</xdr:col>
      <xdr:colOff>333375</xdr:colOff>
      <xdr:row>21</xdr:row>
      <xdr:rowOff>0</xdr:rowOff>
    </xdr:to>
    <xdr:pic>
      <xdr:nvPicPr>
        <xdr:cNvPr id="3078"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210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20</xdr:row>
      <xdr:rowOff>9525</xdr:rowOff>
    </xdr:from>
    <xdr:to>
      <xdr:col>4</xdr:col>
      <xdr:colOff>600075</xdr:colOff>
      <xdr:row>21</xdr:row>
      <xdr:rowOff>0</xdr:rowOff>
    </xdr:to>
    <xdr:pic>
      <xdr:nvPicPr>
        <xdr:cNvPr id="3079"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4210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20</xdr:row>
      <xdr:rowOff>9525</xdr:rowOff>
    </xdr:from>
    <xdr:to>
      <xdr:col>9</xdr:col>
      <xdr:colOff>0</xdr:colOff>
      <xdr:row>21</xdr:row>
      <xdr:rowOff>0</xdr:rowOff>
    </xdr:to>
    <xdr:pic>
      <xdr:nvPicPr>
        <xdr:cNvPr id="3080"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81575" y="4210050"/>
          <a:ext cx="27908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3081"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zoomScale="119" workbookViewId="0">
      <selection activeCell="K20" sqref="K20"/>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50" t="s">
        <v>28</v>
      </c>
      <c r="D1" s="51"/>
      <c r="E1" s="51"/>
      <c r="F1" s="51"/>
      <c r="G1" s="51"/>
      <c r="H1" s="51"/>
      <c r="I1" s="52"/>
    </row>
    <row r="2" spans="1:9" ht="16.899999999999999" customHeight="1" x14ac:dyDescent="0.2">
      <c r="A2" s="4"/>
      <c r="B2" s="1"/>
      <c r="C2" s="70" t="s">
        <v>0</v>
      </c>
      <c r="D2" s="71"/>
      <c r="E2" s="71"/>
      <c r="F2" s="71"/>
      <c r="G2" s="71"/>
      <c r="H2" s="71"/>
      <c r="I2" s="72"/>
    </row>
    <row r="3" spans="1:9" ht="21.75" customHeight="1" x14ac:dyDescent="0.25">
      <c r="A3" s="4"/>
      <c r="B3" s="1"/>
      <c r="C3" s="42" t="s">
        <v>1</v>
      </c>
      <c r="D3" s="73" t="s">
        <v>45</v>
      </c>
      <c r="E3" s="73"/>
      <c r="F3" s="73"/>
      <c r="G3" s="73"/>
      <c r="H3" s="73"/>
      <c r="I3" s="74"/>
    </row>
    <row r="4" spans="1:9" ht="21.75" customHeight="1" x14ac:dyDescent="0.2">
      <c r="A4" s="4"/>
      <c r="B4" s="1"/>
      <c r="C4" s="75" t="s">
        <v>2</v>
      </c>
      <c r="D4" s="76"/>
      <c r="E4" s="76"/>
      <c r="F4" s="76"/>
      <c r="G4" s="76"/>
      <c r="H4" s="76"/>
      <c r="I4" s="77"/>
    </row>
    <row r="5" spans="1:9" ht="8.25" customHeight="1" thickBot="1" x14ac:dyDescent="0.25">
      <c r="A5" s="5"/>
      <c r="B5" s="7"/>
      <c r="C5" s="5"/>
      <c r="D5" s="7"/>
      <c r="E5" s="7"/>
      <c r="F5" s="7"/>
      <c r="G5" s="7"/>
      <c r="H5" s="7"/>
      <c r="I5" s="6"/>
    </row>
    <row r="6" spans="1:9" ht="23.25" customHeight="1" thickBot="1" x14ac:dyDescent="0.25">
      <c r="A6" s="8"/>
      <c r="B6" s="9"/>
      <c r="C6" s="33"/>
      <c r="D6" s="33"/>
      <c r="E6" s="33"/>
      <c r="F6" s="33"/>
      <c r="G6" s="33"/>
      <c r="H6" s="33"/>
      <c r="I6" s="34"/>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80" t="s">
        <v>9</v>
      </c>
      <c r="D8" s="81"/>
      <c r="E8" s="41">
        <v>35</v>
      </c>
      <c r="F8" s="29">
        <v>18.5</v>
      </c>
      <c r="G8" s="30">
        <v>5</v>
      </c>
      <c r="H8" s="31">
        <v>53.5</v>
      </c>
      <c r="I8" s="16"/>
    </row>
    <row r="9" spans="1:9" x14ac:dyDescent="0.2">
      <c r="A9" s="46" t="s">
        <v>33</v>
      </c>
      <c r="B9" s="49">
        <v>2265</v>
      </c>
      <c r="C9" s="47">
        <v>63.2</v>
      </c>
      <c r="D9" s="47">
        <v>10.6</v>
      </c>
      <c r="E9" s="47">
        <v>36.200000000000003</v>
      </c>
      <c r="F9" s="47">
        <v>18.7</v>
      </c>
      <c r="G9" s="47">
        <v>4.7</v>
      </c>
      <c r="H9" s="47">
        <v>54.9</v>
      </c>
      <c r="I9" s="48">
        <f t="shared" ref="I9:I18" si="0">ROUND($I$28+0.5+(E9-$E$8)*((0.0009*I$29)-0.03)+(F9-$F$8)*(0.6)*($I$30), 2)</f>
        <v>10.38</v>
      </c>
    </row>
    <row r="10" spans="1:9" x14ac:dyDescent="0.2">
      <c r="A10" s="46" t="s">
        <v>34</v>
      </c>
      <c r="B10" s="49" t="s">
        <v>41</v>
      </c>
      <c r="C10" s="47">
        <v>60.3</v>
      </c>
      <c r="D10" s="47">
        <v>9.6999999999999993</v>
      </c>
      <c r="E10" s="47">
        <v>34.9</v>
      </c>
      <c r="F10" s="47">
        <v>18.8</v>
      </c>
      <c r="G10" s="47">
        <v>4.8</v>
      </c>
      <c r="H10" s="47">
        <v>53.7</v>
      </c>
      <c r="I10" s="48">
        <f t="shared" si="0"/>
        <v>10.039999999999999</v>
      </c>
    </row>
    <row r="11" spans="1:9" x14ac:dyDescent="0.2">
      <c r="A11" s="46" t="s">
        <v>32</v>
      </c>
      <c r="B11" s="49" t="s">
        <v>44</v>
      </c>
      <c r="C11" s="47">
        <v>60</v>
      </c>
      <c r="D11" s="47">
        <v>9.6</v>
      </c>
      <c r="E11" s="47">
        <v>36.299999999999997</v>
      </c>
      <c r="F11" s="47">
        <v>18.600000000000001</v>
      </c>
      <c r="G11" s="47">
        <v>4.7</v>
      </c>
      <c r="H11" s="47">
        <v>54.9</v>
      </c>
      <c r="I11" s="48">
        <f t="shared" si="0"/>
        <v>10.38</v>
      </c>
    </row>
    <row r="12" spans="1:9" x14ac:dyDescent="0.2">
      <c r="A12" s="46" t="s">
        <v>33</v>
      </c>
      <c r="B12" s="49" t="s">
        <v>43</v>
      </c>
      <c r="C12" s="47">
        <v>58.6</v>
      </c>
      <c r="D12" s="47">
        <v>10.7</v>
      </c>
      <c r="E12" s="47">
        <v>36.299999999999997</v>
      </c>
      <c r="F12" s="47">
        <v>18.5</v>
      </c>
      <c r="G12" s="47">
        <v>4.7</v>
      </c>
      <c r="H12" s="47">
        <v>54.8</v>
      </c>
      <c r="I12" s="48">
        <f t="shared" si="0"/>
        <v>10.36</v>
      </c>
    </row>
    <row r="13" spans="1:9" x14ac:dyDescent="0.2">
      <c r="A13" s="46" t="s">
        <v>36</v>
      </c>
      <c r="B13" s="49" t="s">
        <v>37</v>
      </c>
      <c r="C13" s="47">
        <v>57.3</v>
      </c>
      <c r="D13" s="47">
        <v>11.1</v>
      </c>
      <c r="E13" s="47">
        <v>35.700000000000003</v>
      </c>
      <c r="F13" s="47">
        <v>19.100000000000001</v>
      </c>
      <c r="G13" s="47">
        <v>4.7</v>
      </c>
      <c r="H13" s="47">
        <v>54.8</v>
      </c>
      <c r="I13" s="48">
        <f t="shared" si="0"/>
        <v>10.34</v>
      </c>
    </row>
    <row r="14" spans="1:9" x14ac:dyDescent="0.2">
      <c r="A14" s="46" t="s">
        <v>34</v>
      </c>
      <c r="B14" s="49" t="s">
        <v>40</v>
      </c>
      <c r="C14" s="47">
        <v>57.3</v>
      </c>
      <c r="D14" s="47">
        <v>10.5</v>
      </c>
      <c r="E14" s="47">
        <v>35.4</v>
      </c>
      <c r="F14" s="47">
        <v>18.2</v>
      </c>
      <c r="G14" s="47">
        <v>4.8</v>
      </c>
      <c r="H14" s="47">
        <v>53.6</v>
      </c>
      <c r="I14" s="48">
        <f t="shared" si="0"/>
        <v>10.039999999999999</v>
      </c>
    </row>
    <row r="15" spans="1:9" x14ac:dyDescent="0.2">
      <c r="A15" s="46" t="s">
        <v>34</v>
      </c>
      <c r="B15" s="49" t="s">
        <v>38</v>
      </c>
      <c r="C15" s="47">
        <v>56.4</v>
      </c>
      <c r="D15" s="47">
        <v>10.7</v>
      </c>
      <c r="E15" s="47">
        <v>36</v>
      </c>
      <c r="F15" s="47">
        <v>18.600000000000001</v>
      </c>
      <c r="G15" s="47">
        <v>4.7</v>
      </c>
      <c r="H15" s="47">
        <v>54.6</v>
      </c>
      <c r="I15" s="48">
        <f t="shared" si="0"/>
        <v>10.3</v>
      </c>
    </row>
    <row r="16" spans="1:9" x14ac:dyDescent="0.2">
      <c r="A16" s="46" t="s">
        <v>35</v>
      </c>
      <c r="B16" s="49">
        <v>2247</v>
      </c>
      <c r="C16" s="47">
        <v>52.4</v>
      </c>
      <c r="D16" s="47">
        <v>9.9</v>
      </c>
      <c r="E16" s="47">
        <v>35.4</v>
      </c>
      <c r="F16" s="47">
        <v>19.2</v>
      </c>
      <c r="G16" s="47">
        <v>4.7</v>
      </c>
      <c r="H16" s="47">
        <v>54.6</v>
      </c>
      <c r="I16" s="48">
        <f t="shared" si="0"/>
        <v>10.28</v>
      </c>
    </row>
    <row r="17" spans="1:9" x14ac:dyDescent="0.2">
      <c r="A17" s="46" t="s">
        <v>33</v>
      </c>
      <c r="B17" s="49" t="s">
        <v>42</v>
      </c>
      <c r="C17" s="47">
        <v>52.4</v>
      </c>
      <c r="D17" s="47">
        <v>9.9</v>
      </c>
      <c r="E17" s="47">
        <v>36.4</v>
      </c>
      <c r="F17" s="47">
        <v>18.5</v>
      </c>
      <c r="G17" s="47">
        <v>4.7</v>
      </c>
      <c r="H17" s="47">
        <v>54.9</v>
      </c>
      <c r="I17" s="48">
        <f t="shared" si="0"/>
        <v>10.38</v>
      </c>
    </row>
    <row r="18" spans="1:9" x14ac:dyDescent="0.2">
      <c r="A18" s="46" t="s">
        <v>34</v>
      </c>
      <c r="B18" s="49" t="s">
        <v>39</v>
      </c>
      <c r="C18" s="47">
        <v>52.3</v>
      </c>
      <c r="D18" s="47">
        <v>10.1</v>
      </c>
      <c r="E18" s="47">
        <v>35.299999999999997</v>
      </c>
      <c r="F18" s="47">
        <v>18.600000000000001</v>
      </c>
      <c r="G18" s="47">
        <v>4.8</v>
      </c>
      <c r="H18" s="47">
        <v>53.9</v>
      </c>
      <c r="I18" s="48">
        <f t="shared" si="0"/>
        <v>10.11</v>
      </c>
    </row>
    <row r="19" spans="1:9" x14ac:dyDescent="0.2">
      <c r="A19" s="82" t="s">
        <v>10</v>
      </c>
      <c r="B19" s="83"/>
      <c r="C19" s="83"/>
      <c r="D19" s="83"/>
      <c r="E19" s="83"/>
      <c r="F19" s="83"/>
      <c r="G19" s="83"/>
      <c r="H19" s="83"/>
      <c r="I19" s="84"/>
    </row>
    <row r="20" spans="1:9" x14ac:dyDescent="0.2">
      <c r="A20" s="46" t="s">
        <v>30</v>
      </c>
      <c r="B20" s="46" t="s">
        <v>31</v>
      </c>
      <c r="C20" s="47">
        <v>66.900000000000006</v>
      </c>
      <c r="D20" s="47">
        <v>10.4</v>
      </c>
      <c r="E20" s="47">
        <v>34.6</v>
      </c>
      <c r="F20" s="47">
        <v>19.100000000000001</v>
      </c>
      <c r="G20" s="47">
        <v>4.8</v>
      </c>
      <c r="H20" s="47">
        <v>53.7</v>
      </c>
      <c r="I20" s="35">
        <f>ROUND($I$28+0.5+(E20-$E$8)*((0.0009*I$29)-0.03)+(F20-$F$8)*(0.6)*($I$30), 2)</f>
        <v>10.029999999999999</v>
      </c>
    </row>
    <row r="21" spans="1:9" ht="23.25" customHeight="1" thickBot="1" x14ac:dyDescent="0.25">
      <c r="A21" s="32"/>
      <c r="B21" s="33"/>
      <c r="C21" s="33"/>
      <c r="D21" s="33"/>
      <c r="E21" s="33"/>
      <c r="F21" s="33"/>
      <c r="G21" s="33"/>
      <c r="H21" s="33"/>
      <c r="I21" s="34"/>
    </row>
    <row r="22" spans="1:9" ht="17.25" x14ac:dyDescent="0.25">
      <c r="A22" s="17" t="s">
        <v>15</v>
      </c>
      <c r="B22" s="18"/>
      <c r="C22" s="19">
        <f t="shared" ref="C22:I22" si="1">AVERAGE(C9:C18)</f>
        <v>57.019999999999996</v>
      </c>
      <c r="D22" s="19">
        <f t="shared" si="1"/>
        <v>10.28</v>
      </c>
      <c r="E22" s="19">
        <f t="shared" si="1"/>
        <v>35.79</v>
      </c>
      <c r="F22" s="19">
        <f t="shared" si="1"/>
        <v>18.68</v>
      </c>
      <c r="G22" s="19">
        <f t="shared" si="1"/>
        <v>4.7300000000000004</v>
      </c>
      <c r="H22" s="19">
        <f t="shared" si="1"/>
        <v>54.470000000000006</v>
      </c>
      <c r="I22" s="36">
        <f t="shared" si="1"/>
        <v>10.260999999999999</v>
      </c>
    </row>
    <row r="23" spans="1:9" ht="17.25" x14ac:dyDescent="0.25">
      <c r="A23" s="20" t="s">
        <v>16</v>
      </c>
      <c r="B23" s="21"/>
      <c r="C23" s="22">
        <f t="shared" ref="C23:I23" si="2">STDEV(C9:C18)</f>
        <v>3.7392215470305832</v>
      </c>
      <c r="D23" s="22">
        <f t="shared" si="2"/>
        <v>0.50508525133002158</v>
      </c>
      <c r="E23" s="22">
        <f t="shared" si="2"/>
        <v>0.5216427044549854</v>
      </c>
      <c r="F23" s="22">
        <f t="shared" si="2"/>
        <v>0.29363620727393663</v>
      </c>
      <c r="G23" s="22">
        <f t="shared" si="2"/>
        <v>4.8304589153964628E-2</v>
      </c>
      <c r="H23" s="22">
        <f t="shared" si="2"/>
        <v>0.52503968104007659</v>
      </c>
      <c r="I23" s="37">
        <f t="shared" si="2"/>
        <v>0.14177055014666848</v>
      </c>
    </row>
    <row r="24" spans="1:9" ht="17.25" x14ac:dyDescent="0.25">
      <c r="A24" s="23" t="s">
        <v>17</v>
      </c>
      <c r="B24" s="24"/>
      <c r="C24" s="25">
        <f t="shared" ref="C24:I24" si="3">MAX(C9:C18)</f>
        <v>63.2</v>
      </c>
      <c r="D24" s="25">
        <f t="shared" si="3"/>
        <v>11.1</v>
      </c>
      <c r="E24" s="25">
        <f t="shared" si="3"/>
        <v>36.4</v>
      </c>
      <c r="F24" s="25">
        <f t="shared" si="3"/>
        <v>19.2</v>
      </c>
      <c r="G24" s="25">
        <f t="shared" si="3"/>
        <v>4.8</v>
      </c>
      <c r="H24" s="25">
        <f t="shared" si="3"/>
        <v>54.9</v>
      </c>
      <c r="I24" s="38">
        <f t="shared" si="3"/>
        <v>10.38</v>
      </c>
    </row>
    <row r="25" spans="1:9" ht="18" thickBot="1" x14ac:dyDescent="0.3">
      <c r="A25" s="26" t="s">
        <v>18</v>
      </c>
      <c r="B25" s="27"/>
      <c r="C25" s="28">
        <f t="shared" ref="C25:I25" si="4">MIN(C9:C18)</f>
        <v>52.3</v>
      </c>
      <c r="D25" s="28">
        <f t="shared" si="4"/>
        <v>9.6</v>
      </c>
      <c r="E25" s="28">
        <f t="shared" si="4"/>
        <v>34.9</v>
      </c>
      <c r="F25" s="28">
        <f t="shared" si="4"/>
        <v>18.2</v>
      </c>
      <c r="G25" s="28">
        <f t="shared" si="4"/>
        <v>4.7</v>
      </c>
      <c r="H25" s="28">
        <f t="shared" si="4"/>
        <v>53.6</v>
      </c>
      <c r="I25" s="39">
        <f t="shared" si="4"/>
        <v>10.039999999999999</v>
      </c>
    </row>
    <row r="26" spans="1:9" ht="15.75" thickBot="1" x14ac:dyDescent="0.3">
      <c r="A26" s="58" t="s">
        <v>11</v>
      </c>
      <c r="B26" s="59"/>
      <c r="C26" s="59"/>
      <c r="D26" s="59"/>
      <c r="E26" s="59"/>
      <c r="F26" s="60"/>
      <c r="G26" s="61"/>
      <c r="H26" s="62"/>
      <c r="I26" s="63"/>
    </row>
    <row r="27" spans="1:9" ht="18" thickBot="1" x14ac:dyDescent="0.3">
      <c r="A27" s="67" t="s">
        <v>12</v>
      </c>
      <c r="B27" s="68"/>
      <c r="C27" s="68"/>
      <c r="D27" s="68"/>
      <c r="E27" s="68"/>
      <c r="F27" s="69"/>
      <c r="G27" s="64" t="s">
        <v>22</v>
      </c>
      <c r="H27" s="65"/>
      <c r="I27" s="66"/>
    </row>
    <row r="28" spans="1:9" ht="18" customHeight="1" thickTop="1" x14ac:dyDescent="0.2">
      <c r="A28" s="55" t="s">
        <v>27</v>
      </c>
      <c r="B28" s="56"/>
      <c r="C28" s="56"/>
      <c r="D28" s="56"/>
      <c r="E28" s="56"/>
      <c r="F28" s="57"/>
      <c r="G28" s="93" t="s">
        <v>23</v>
      </c>
      <c r="H28" s="94"/>
      <c r="I28" s="40">
        <v>9.5</v>
      </c>
    </row>
    <row r="29" spans="1:9" ht="34.5" customHeight="1" x14ac:dyDescent="0.2">
      <c r="A29" s="85" t="s">
        <v>13</v>
      </c>
      <c r="B29" s="86"/>
      <c r="C29" s="86"/>
      <c r="D29" s="86"/>
      <c r="E29" s="86"/>
      <c r="F29" s="87"/>
      <c r="G29" s="53" t="s">
        <v>24</v>
      </c>
      <c r="H29" s="54"/>
      <c r="I29" s="43">
        <v>338</v>
      </c>
    </row>
    <row r="30" spans="1:9" ht="33" customHeight="1" x14ac:dyDescent="0.2">
      <c r="A30" s="85" t="s">
        <v>14</v>
      </c>
      <c r="B30" s="88"/>
      <c r="C30" s="88"/>
      <c r="D30" s="88"/>
      <c r="E30" s="88"/>
      <c r="F30" s="89"/>
      <c r="G30" s="53" t="s">
        <v>25</v>
      </c>
      <c r="H30" s="54"/>
      <c r="I30" s="45">
        <v>0.4</v>
      </c>
    </row>
    <row r="31" spans="1:9" ht="14.25" customHeight="1" thickBot="1" x14ac:dyDescent="0.25">
      <c r="A31" s="90" t="s">
        <v>29</v>
      </c>
      <c r="B31" s="91"/>
      <c r="C31" s="91"/>
      <c r="D31" s="91"/>
      <c r="E31" s="91"/>
      <c r="F31" s="92"/>
      <c r="G31" s="78" t="s">
        <v>26</v>
      </c>
      <c r="H31" s="79"/>
      <c r="I31" s="44">
        <v>6.5000000000000002E-2</v>
      </c>
    </row>
  </sheetData>
  <mergeCells count="18">
    <mergeCell ref="C4:I4"/>
    <mergeCell ref="G31:H31"/>
    <mergeCell ref="C8:D8"/>
    <mergeCell ref="A19:I19"/>
    <mergeCell ref="A29:F29"/>
    <mergeCell ref="A30:F30"/>
    <mergeCell ref="A31:F31"/>
    <mergeCell ref="G28:H28"/>
    <mergeCell ref="C1:I1"/>
    <mergeCell ref="G29:H29"/>
    <mergeCell ref="G30:H30"/>
    <mergeCell ref="A28:F28"/>
    <mergeCell ref="A26:F26"/>
    <mergeCell ref="G26:I26"/>
    <mergeCell ref="G27:I27"/>
    <mergeCell ref="A27:F27"/>
    <mergeCell ref="C2:I2"/>
    <mergeCell ref="D3:I3"/>
  </mergeCells>
  <phoneticPr fontId="0" type="noConversion"/>
  <conditionalFormatting sqref="C9:C18">
    <cfRule type="cellIs" dxfId="4" priority="1" stopIfTrue="1" operator="equal">
      <formula>$C$24</formula>
    </cfRule>
  </conditionalFormatting>
  <conditionalFormatting sqref="E9:E18">
    <cfRule type="cellIs" dxfId="3" priority="2" stopIfTrue="1" operator="equal">
      <formula>$E$24</formula>
    </cfRule>
  </conditionalFormatting>
  <conditionalFormatting sqref="F9:F18">
    <cfRule type="cellIs" dxfId="2" priority="3" stopIfTrue="1" operator="equal">
      <formula>$F$24</formula>
    </cfRule>
  </conditionalFormatting>
  <conditionalFormatting sqref="H9:H18">
    <cfRule type="cellIs" dxfId="1" priority="4" stopIfTrue="1" operator="equal">
      <formula>$H$24</formula>
    </cfRule>
  </conditionalFormatting>
  <conditionalFormatting sqref="I9:I18">
    <cfRule type="cellIs" dxfId="0" priority="5" stopIfTrue="1" operator="equal">
      <formula>$I$24</formula>
    </cfRule>
  </conditionalFormatting>
  <printOptions horizontalCentered="1" verticalCentered="1"/>
  <pageMargins left="0" right="0" top="0" bottom="0" header="0.5" footer="0.5"/>
  <pageSetup scale="91" orientation="portrait"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 Conv</vt:lpstr>
      <vt:lpstr>'Results Conv'!Print_Area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2010-10-20T13:43:17Z</cp:lastPrinted>
  <dcterms:created xsi:type="dcterms:W3CDTF">1998-10-01T19:23:01Z</dcterms:created>
  <dcterms:modified xsi:type="dcterms:W3CDTF">2016-04-18T17:51:20Z</dcterms:modified>
</cp:coreProperties>
</file>