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dwarner\Desktop\Soyean Yield Trials\2011\"/>
    </mc:Choice>
  </mc:AlternateContent>
  <bookViews>
    <workbookView xWindow="1965" yWindow="2490" windowWidth="10290" windowHeight="4635"/>
  </bookViews>
  <sheets>
    <sheet name="Results" sheetId="2" r:id="rId1"/>
    <sheet name="Sheet3" sheetId="3" r:id="rId2"/>
    <sheet name="Sheet1" sheetId="4" r:id="rId3"/>
  </sheets>
  <definedNames>
    <definedName name="_xlnm.Print_Area" localSheetId="0">Results!$A$1:$I$42</definedName>
  </definedNames>
  <calcPr calcId="162913"/>
</workbook>
</file>

<file path=xl/calcChain.xml><?xml version="1.0" encoding="utf-8"?>
<calcChain xmlns="http://schemas.openxmlformats.org/spreadsheetml/2006/main">
  <c r="I25" i="2" l="1"/>
  <c r="I13" i="2"/>
  <c r="I28" i="2"/>
  <c r="I23" i="2"/>
  <c r="I31" i="2"/>
  <c r="I24" i="2"/>
  <c r="I27" i="2"/>
  <c r="I26" i="2"/>
  <c r="I21" i="2"/>
  <c r="I14" i="2"/>
  <c r="I11" i="2"/>
  <c r="I18" i="2"/>
  <c r="I17" i="2"/>
  <c r="I19" i="2"/>
  <c r="I9" i="2"/>
  <c r="I15" i="2"/>
  <c r="I22" i="2"/>
  <c r="I12" i="2"/>
  <c r="I20" i="2"/>
  <c r="I16" i="2"/>
  <c r="I29" i="2"/>
  <c r="I10" i="2"/>
  <c r="D33" i="2"/>
  <c r="E33" i="2"/>
  <c r="F33" i="2"/>
  <c r="G33" i="2"/>
  <c r="H33" i="2"/>
  <c r="D34" i="2"/>
  <c r="E34" i="2"/>
  <c r="F34" i="2"/>
  <c r="G34" i="2"/>
  <c r="H34" i="2"/>
  <c r="D35" i="2"/>
  <c r="E35" i="2"/>
  <c r="F35" i="2"/>
  <c r="G35" i="2"/>
  <c r="H35" i="2"/>
  <c r="D36" i="2"/>
  <c r="E36" i="2"/>
  <c r="F36" i="2"/>
  <c r="G36" i="2"/>
  <c r="H36" i="2"/>
  <c r="C36" i="2"/>
  <c r="C35" i="2"/>
  <c r="C34" i="2"/>
  <c r="C33" i="2"/>
  <c r="I34" i="2" l="1"/>
  <c r="I35" i="2"/>
  <c r="I33" i="2"/>
  <c r="I36" i="2"/>
</calcChain>
</file>

<file path=xl/sharedStrings.xml><?xml version="1.0" encoding="utf-8"?>
<sst xmlns="http://schemas.openxmlformats.org/spreadsheetml/2006/main" count="75" uniqueCount="61">
  <si>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</si>
  <si>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</si>
  <si>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</si>
  <si>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</si>
  <si>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</si>
  <si>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</si>
  <si>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</si>
  <si>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</si>
  <si>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</si>
  <si>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</si>
  <si>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</si>
  <si>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</si>
  <si>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</si>
  <si>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</si>
  <si>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</si>
  <si>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</si>
  <si>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</si>
  <si>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</si>
  <si>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</si>
  <si>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</si>
  <si>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</si>
  <si>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</si>
  <si>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</si>
  <si>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</si>
  <si>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</si>
  <si>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</si>
  <si>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</si>
  <si>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</si>
  <si>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2011 Strip Plots</t>
  </si>
  <si>
    <t>Copyright © 1996-2011, Iowa Grain Quality Initiative, Iowa State University, Ames, Iowa. All rights reserved.</t>
  </si>
  <si>
    <t>Fontanelle</t>
  </si>
  <si>
    <t>64N15</t>
  </si>
  <si>
    <t>Wensman</t>
  </si>
  <si>
    <t>W3256NR2</t>
  </si>
  <si>
    <t>Stine</t>
  </si>
  <si>
    <t>19RA02</t>
  </si>
  <si>
    <t>Pioneer</t>
  </si>
  <si>
    <t>92M61</t>
  </si>
  <si>
    <t>62N32</t>
  </si>
  <si>
    <t>Dairyland</t>
  </si>
  <si>
    <t>2105 R2Y</t>
  </si>
  <si>
    <t xml:space="preserve">Croplan </t>
  </si>
  <si>
    <t>R2C2120</t>
  </si>
  <si>
    <t>Channel</t>
  </si>
  <si>
    <t>1901 R2</t>
  </si>
  <si>
    <t>Asgrow</t>
  </si>
  <si>
    <t>AG 2031 RR2</t>
  </si>
  <si>
    <t>w3200NR2</t>
  </si>
  <si>
    <t>23RA22</t>
  </si>
  <si>
    <t>92Y51</t>
  </si>
  <si>
    <t>59N42</t>
  </si>
  <si>
    <t>2560 RR</t>
  </si>
  <si>
    <t>R2T2440</t>
  </si>
  <si>
    <t>2200 R2</t>
  </si>
  <si>
    <t>AG2232 RR2</t>
  </si>
  <si>
    <t>24RB00</t>
  </si>
  <si>
    <t>92Y60</t>
  </si>
  <si>
    <t>2402 R2</t>
  </si>
  <si>
    <t>AG2330 RR2</t>
  </si>
  <si>
    <t>W3230R2</t>
  </si>
  <si>
    <t>Palo Alto - Iowa Lakes CC,  Soybeans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</si>
</sst>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
    <numFmt numFmtId="166" formatCode="0.0"/>
  </numFmts>
  <fonts count="12"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2">
    <xf numFmtId="0" fontId="0" fillId="0" borderId="0"/>
    <xf numFmtId="0" fontId="11" fillId="0" borderId="0"/>
  </cellStyleXfs>
  <cellXfs count="94">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9" xfId="0" applyFill="1" applyBorder="1"/>
    <xf numFmtId="0" fontId="0" fillId="2" borderId="10" xfId="0" applyFill="1" applyBorder="1"/>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2" borderId="5" xfId="0" applyFill="1" applyBorder="1"/>
    <xf numFmtId="0" fontId="0" fillId="2" borderId="0" xfId="0" applyFill="1" applyBorder="1"/>
    <xf numFmtId="0" fontId="0" fillId="2" borderId="14" xfId="0" applyFill="1" applyBorder="1"/>
    <xf numFmtId="0" fontId="1" fillId="3" borderId="15" xfId="0" applyFont="1" applyFill="1" applyBorder="1" applyAlignment="1">
      <alignment horizontal="centerContinuous"/>
    </xf>
    <xf numFmtId="0" fontId="1" fillId="3" borderId="16" xfId="0" applyFont="1" applyFill="1" applyBorder="1" applyAlignment="1">
      <alignment horizontal="centerContinuous"/>
    </xf>
    <xf numFmtId="166" fontId="0" fillId="3" borderId="17" xfId="0" applyNumberFormat="1" applyFill="1" applyBorder="1" applyAlignment="1">
      <alignment horizontal="center"/>
    </xf>
    <xf numFmtId="0" fontId="1" fillId="3" borderId="18" xfId="0" applyFont="1" applyFill="1" applyBorder="1" applyAlignment="1">
      <alignment horizontal="centerContinuous"/>
    </xf>
    <xf numFmtId="0" fontId="1" fillId="3" borderId="19" xfId="0" applyFont="1" applyFill="1" applyBorder="1" applyAlignment="1">
      <alignment horizontal="centerContinuous"/>
    </xf>
    <xf numFmtId="166" fontId="0" fillId="3" borderId="1" xfId="0" applyNumberFormat="1" applyFill="1" applyBorder="1" applyAlignment="1">
      <alignment horizontal="center"/>
    </xf>
    <xf numFmtId="0" fontId="1" fillId="4" borderId="18" xfId="0" applyFont="1" applyFill="1" applyBorder="1" applyAlignment="1">
      <alignment horizontal="centerContinuous"/>
    </xf>
    <xf numFmtId="0" fontId="1" fillId="4" borderId="19" xfId="0" applyFont="1" applyFill="1" applyBorder="1" applyAlignment="1">
      <alignment horizontal="centerContinuous"/>
    </xf>
    <xf numFmtId="166" fontId="0" fillId="4" borderId="1" xfId="0" applyNumberFormat="1" applyFill="1" applyBorder="1" applyAlignment="1">
      <alignment horizontal="center"/>
    </xf>
    <xf numFmtId="0" fontId="1" fillId="3" borderId="20" xfId="0" applyFont="1" applyFill="1" applyBorder="1" applyAlignment="1">
      <alignment horizontal="centerContinuous"/>
    </xf>
    <xf numFmtId="0" fontId="1" fillId="3" borderId="21" xfId="0" applyFont="1" applyFill="1" applyBorder="1" applyAlignment="1">
      <alignment horizontal="centerContinuous"/>
    </xf>
    <xf numFmtId="166" fontId="0" fillId="3" borderId="22" xfId="0" applyNumberFormat="1" applyFill="1" applyBorder="1" applyAlignment="1">
      <alignment horizontal="center"/>
    </xf>
    <xf numFmtId="0" fontId="1" fillId="3" borderId="0" xfId="0" applyFont="1" applyFill="1" applyBorder="1" applyAlignment="1">
      <alignment horizontal="centerContinuous"/>
    </xf>
    <xf numFmtId="166" fontId="1" fillId="3" borderId="0" xfId="0" applyNumberFormat="1" applyFont="1" applyFill="1" applyBorder="1" applyAlignment="1">
      <alignment horizontal="center"/>
    </xf>
    <xf numFmtId="166" fontId="1" fillId="3" borderId="14" xfId="0" applyNumberFormat="1" applyFont="1" applyFill="1" applyBorder="1" applyAlignment="1">
      <alignment horizontal="center"/>
    </xf>
    <xf numFmtId="0" fontId="0" fillId="2" borderId="6" xfId="0" applyFill="1" applyBorder="1"/>
    <xf numFmtId="0" fontId="0" fillId="2" borderId="8" xfId="0" applyFill="1" applyBorder="1"/>
    <xf numFmtId="0" fontId="0" fillId="2" borderId="7" xfId="0" applyFill="1" applyBorder="1"/>
    <xf numFmtId="164" fontId="6" fillId="5" borderId="1" xfId="0" applyNumberFormat="1" applyFont="1" applyFill="1" applyBorder="1" applyAlignment="1">
      <alignment horizontal="center"/>
    </xf>
    <xf numFmtId="164" fontId="0" fillId="3" borderId="17" xfId="0" applyNumberFormat="1" applyFill="1" applyBorder="1" applyAlignment="1">
      <alignment horizontal="center"/>
    </xf>
    <xf numFmtId="164" fontId="0" fillId="3" borderId="1" xfId="0" applyNumberFormat="1" applyFill="1" applyBorder="1" applyAlignment="1">
      <alignment horizontal="center"/>
    </xf>
    <xf numFmtId="164" fontId="0" fillId="4" borderId="1" xfId="0" applyNumberFormat="1" applyFill="1" applyBorder="1" applyAlignment="1">
      <alignment horizontal="center"/>
    </xf>
    <xf numFmtId="164" fontId="0" fillId="3" borderId="22" xfId="0" applyNumberFormat="1" applyFill="1" applyBorder="1" applyAlignment="1">
      <alignment horizontal="center"/>
    </xf>
    <xf numFmtId="2" fontId="0" fillId="0" borderId="14" xfId="0" applyNumberFormat="1" applyBorder="1" applyAlignment="1">
      <alignment horizontal="center"/>
    </xf>
    <xf numFmtId="166" fontId="1" fillId="3" borderId="5" xfId="0" applyNumberFormat="1" applyFont="1" applyFill="1" applyBorder="1" applyAlignment="1">
      <alignment horizontal="center"/>
    </xf>
    <xf numFmtId="0" fontId="4" fillId="0" borderId="5" xfId="0" applyFont="1" applyBorder="1" applyAlignment="1">
      <alignment horizontal="left"/>
    </xf>
    <xf numFmtId="2" fontId="0" fillId="0" borderId="14" xfId="0" applyNumberFormat="1" applyFill="1" applyBorder="1" applyAlignment="1">
      <alignment horizontal="center" vertical="center"/>
    </xf>
    <xf numFmtId="165" fontId="0" fillId="0" borderId="7" xfId="0" applyNumberFormat="1" applyFill="1" applyBorder="1" applyAlignment="1">
      <alignment horizontal="center"/>
    </xf>
    <xf numFmtId="2" fontId="0" fillId="0" borderId="14" xfId="0" applyNumberFormat="1" applyBorder="1" applyAlignment="1">
      <alignment horizontal="center" vertical="center"/>
    </xf>
    <xf numFmtId="0" fontId="0" fillId="0" borderId="1" xfId="0" applyBorder="1"/>
    <xf numFmtId="0" fontId="0" fillId="0" borderId="1" xfId="0" applyBorder="1" applyAlignment="1">
      <alignment horizontal="left"/>
    </xf>
    <xf numFmtId="166" fontId="0" fillId="0" borderId="1" xfId="0" applyNumberFormat="1" applyBorder="1" applyAlignment="1">
      <alignment horizontal="center"/>
    </xf>
    <xf numFmtId="0" fontId="0" fillId="0" borderId="6" xfId="0" applyBorder="1" applyAlignment="1">
      <alignment horizontal="right"/>
    </xf>
    <xf numFmtId="0" fontId="0" fillId="0" borderId="8" xfId="0" applyBorder="1" applyAlignment="1">
      <alignment horizontal="right"/>
    </xf>
    <xf numFmtId="0" fontId="1" fillId="3" borderId="32" xfId="0" applyFont="1" applyFill="1" applyBorder="1" applyAlignment="1">
      <alignment horizontal="center"/>
    </xf>
    <xf numFmtId="0" fontId="1" fillId="3" borderId="34" xfId="0" applyFont="1" applyFill="1" applyBorder="1" applyAlignment="1">
      <alignment horizontal="center"/>
    </xf>
    <xf numFmtId="0" fontId="0" fillId="3" borderId="30" xfId="0" applyFill="1" applyBorder="1" applyAlignment="1">
      <alignment horizontal="left"/>
    </xf>
    <xf numFmtId="0" fontId="0" fillId="3" borderId="2" xfId="0" applyFill="1" applyBorder="1" applyAlignment="1">
      <alignment horizontal="left"/>
    </xf>
    <xf numFmtId="0" fontId="0" fillId="3" borderId="31" xfId="0" applyFill="1" applyBorder="1" applyAlignment="1">
      <alignment horizontal="left"/>
    </xf>
    <xf numFmtId="0" fontId="7"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9" fillId="0" borderId="6" xfId="0" applyFont="1" applyBorder="1" applyAlignment="1">
      <alignment horizontal="center" wrapText="1"/>
    </xf>
    <xf numFmtId="0" fontId="9" fillId="0" borderId="8" xfId="0" applyFont="1" applyBorder="1" applyAlignment="1">
      <alignment horizontal="center" wrapText="1"/>
    </xf>
    <xf numFmtId="0" fontId="9" fillId="0" borderId="7" xfId="0" applyFont="1" applyBorder="1" applyAlignment="1">
      <alignment horizontal="center" wrapText="1"/>
    </xf>
    <xf numFmtId="0" fontId="0" fillId="0" borderId="32" xfId="0" applyBorder="1" applyAlignment="1">
      <alignment horizontal="right"/>
    </xf>
    <xf numFmtId="0" fontId="0" fillId="0" borderId="33" xfId="0" applyBorder="1" applyAlignment="1">
      <alignment horizontal="right"/>
    </xf>
    <xf numFmtId="0" fontId="2" fillId="0" borderId="3" xfId="0" applyFont="1" applyBorder="1" applyAlignment="1">
      <alignment horizontal="left"/>
    </xf>
    <xf numFmtId="0" fontId="2" fillId="0" borderId="4" xfId="0" applyFont="1" applyBorder="1" applyAlignment="1">
      <alignment horizontal="left"/>
    </xf>
    <xf numFmtId="0" fontId="2" fillId="0" borderId="23" xfId="0" applyFont="1" applyBorder="1" applyAlignment="1">
      <alignment horizontal="left"/>
    </xf>
    <xf numFmtId="0" fontId="0" fillId="0" borderId="5" xfId="0" applyBorder="1" applyAlignment="1">
      <alignment horizontal="right" vertical="center"/>
    </xf>
    <xf numFmtId="0" fontId="0" fillId="0" borderId="0" xfId="0" applyBorder="1" applyAlignment="1">
      <alignment horizontal="right" vertical="center"/>
    </xf>
    <xf numFmtId="0" fontId="7" fillId="0" borderId="5"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1" fillId="0" borderId="9" xfId="0" applyFont="1" applyBorder="1" applyAlignment="1" applyProtection="1">
      <alignment horizontal="left"/>
    </xf>
    <xf numFmtId="0" fontId="1" fillId="0" borderId="10" xfId="0" applyFont="1" applyBorder="1" applyAlignment="1" applyProtection="1">
      <alignment horizontal="left"/>
    </xf>
    <xf numFmtId="0" fontId="1" fillId="0" borderId="24" xfId="0" applyFont="1" applyBorder="1" applyAlignment="1" applyProtection="1">
      <alignment horizontal="left"/>
    </xf>
    <xf numFmtId="0" fontId="0" fillId="3" borderId="15"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10" fillId="0" borderId="27" xfId="0" applyFont="1" applyBorder="1" applyAlignment="1">
      <alignment horizontal="left"/>
    </xf>
    <xf numFmtId="0" fontId="10" fillId="0" borderId="28" xfId="0" applyFont="1" applyBorder="1" applyAlignment="1">
      <alignment horizontal="left"/>
    </xf>
    <xf numFmtId="0" fontId="10" fillId="0" borderId="29"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23" xfId="0" applyFont="1" applyBorder="1" applyAlignment="1">
      <alignment horizontal="left"/>
    </xf>
    <xf numFmtId="0" fontId="3" fillId="0" borderId="5"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5" fillId="0" borderId="14" xfId="0"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16008</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9819" y="1274189"/>
          <a:ext cx="2798269" cy="286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31</xdr:row>
      <xdr:rowOff>9525</xdr:rowOff>
    </xdr:from>
    <xdr:to>
      <xdr:col>2</xdr:col>
      <xdr:colOff>333375</xdr:colOff>
      <xdr:row>32</xdr:row>
      <xdr:rowOff>0</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876300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31</xdr:row>
      <xdr:rowOff>9525</xdr:rowOff>
    </xdr:from>
    <xdr:to>
      <xdr:col>4</xdr:col>
      <xdr:colOff>600075</xdr:colOff>
      <xdr:row>32</xdr:row>
      <xdr:rowOff>0</xdr:rowOff>
    </xdr:to>
    <xdr:pic>
      <xdr:nvPicPr>
        <xdr:cNvPr id="1031"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95550" y="876300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603517</xdr:colOff>
      <xdr:row>31</xdr:row>
      <xdr:rowOff>17529</xdr:rowOff>
    </xdr:from>
    <xdr:to>
      <xdr:col>9</xdr:col>
      <xdr:colOff>8004</xdr:colOff>
      <xdr:row>32</xdr:row>
      <xdr:rowOff>8004</xdr:rowOff>
    </xdr:to>
    <xdr:pic>
      <xdr:nvPicPr>
        <xdr:cNvPr id="1032" name="Picture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21836" y="5964651"/>
          <a:ext cx="2758248" cy="286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0580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topLeftCell="A4" zoomScale="119" workbookViewId="0">
      <selection activeCell="L6" sqref="L6"/>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7" max="7" width="8.5703125" customWidth="1"/>
    <col min="8" max="8" width="11.85546875" bestFit="1" customWidth="1"/>
    <col min="9" max="9" width="10.7109375" customWidth="1"/>
  </cols>
  <sheetData>
    <row r="1" spans="1:9" ht="30.75" x14ac:dyDescent="0.45">
      <c r="A1" s="2"/>
      <c r="B1" s="3"/>
      <c r="C1" s="66" t="s">
        <v>28</v>
      </c>
      <c r="D1" s="67"/>
      <c r="E1" s="67"/>
      <c r="F1" s="67"/>
      <c r="G1" s="67"/>
      <c r="H1" s="67"/>
      <c r="I1" s="68"/>
    </row>
    <row r="2" spans="1:9" ht="16.899999999999999" customHeight="1" x14ac:dyDescent="0.2">
      <c r="A2" s="4"/>
      <c r="B2" s="1"/>
      <c r="C2" s="86" t="s">
        <v>0</v>
      </c>
      <c r="D2" s="87"/>
      <c r="E2" s="87"/>
      <c r="F2" s="87"/>
      <c r="G2" s="87"/>
      <c r="H2" s="87"/>
      <c r="I2" s="88"/>
    </row>
    <row r="3" spans="1:9" ht="21.75" customHeight="1" x14ac:dyDescent="0.25">
      <c r="A3" s="4"/>
      <c r="B3" s="1"/>
      <c r="C3" s="42" t="s">
        <v>1</v>
      </c>
      <c r="D3" s="89" t="s">
        <v>60</v>
      </c>
      <c r="E3" s="89"/>
      <c r="F3" s="89"/>
      <c r="G3" s="89"/>
      <c r="H3" s="89"/>
      <c r="I3" s="90"/>
    </row>
    <row r="4" spans="1:9" ht="21.75" customHeight="1" x14ac:dyDescent="0.2">
      <c r="A4" s="4"/>
      <c r="B4" s="1"/>
      <c r="C4" s="91" t="s">
        <v>2</v>
      </c>
      <c r="D4" s="92"/>
      <c r="E4" s="92"/>
      <c r="F4" s="92"/>
      <c r="G4" s="92"/>
      <c r="H4" s="92"/>
      <c r="I4" s="93"/>
    </row>
    <row r="5" spans="1:9" ht="8.25" customHeight="1" thickBot="1" x14ac:dyDescent="0.25">
      <c r="A5" s="5"/>
      <c r="B5" s="7"/>
      <c r="C5" s="5"/>
      <c r="D5" s="7"/>
      <c r="E5" s="7"/>
      <c r="F5" s="7"/>
      <c r="G5" s="7"/>
      <c r="H5" s="7"/>
      <c r="I5" s="6"/>
    </row>
    <row r="6" spans="1:9" ht="23.25" customHeight="1" thickBot="1" x14ac:dyDescent="0.25">
      <c r="A6" s="8"/>
      <c r="B6" s="9"/>
      <c r="C6" s="33"/>
      <c r="D6" s="33"/>
      <c r="E6" s="33"/>
      <c r="F6" s="33"/>
      <c r="G6" s="33"/>
      <c r="H6" s="33"/>
      <c r="I6" s="34"/>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51" t="s">
        <v>9</v>
      </c>
      <c r="D8" s="52"/>
      <c r="E8" s="41">
        <v>35</v>
      </c>
      <c r="F8" s="29">
        <v>18.5</v>
      </c>
      <c r="G8" s="30">
        <v>5</v>
      </c>
      <c r="H8" s="31">
        <v>53.5</v>
      </c>
      <c r="I8" s="16"/>
    </row>
    <row r="9" spans="1:9" x14ac:dyDescent="0.2">
      <c r="A9" s="46" t="s">
        <v>30</v>
      </c>
      <c r="B9" s="47" t="s">
        <v>50</v>
      </c>
      <c r="C9" s="48">
        <v>64.3</v>
      </c>
      <c r="D9" s="48">
        <v>7.7</v>
      </c>
      <c r="E9" s="48">
        <v>33.5</v>
      </c>
      <c r="F9" s="48">
        <v>17.899999999999999</v>
      </c>
      <c r="G9" s="48">
        <v>5.0999999999999996</v>
      </c>
      <c r="H9" s="48">
        <v>51.4</v>
      </c>
      <c r="I9" s="35">
        <f t="shared" ref="I9:I29" si="0">ROUND($I$39+0.5+(E9-$E$8)*((0.0009*I$40)-0.03)+(F9-$F$8)*(0.6)*($I$41), 2)</f>
        <v>13.37</v>
      </c>
    </row>
    <row r="10" spans="1:9" x14ac:dyDescent="0.2">
      <c r="A10" s="46" t="s">
        <v>34</v>
      </c>
      <c r="B10" s="47" t="s">
        <v>35</v>
      </c>
      <c r="C10" s="48">
        <v>63.7</v>
      </c>
      <c r="D10" s="48">
        <v>7.5</v>
      </c>
      <c r="E10" s="48">
        <v>33.1</v>
      </c>
      <c r="F10" s="48">
        <v>18.8</v>
      </c>
      <c r="G10" s="48">
        <v>5</v>
      </c>
      <c r="H10" s="48">
        <v>51.9</v>
      </c>
      <c r="I10" s="35">
        <f t="shared" si="0"/>
        <v>13.56</v>
      </c>
    </row>
    <row r="11" spans="1:9" x14ac:dyDescent="0.2">
      <c r="A11" s="46" t="s">
        <v>32</v>
      </c>
      <c r="B11" s="47" t="s">
        <v>47</v>
      </c>
      <c r="C11" s="48">
        <v>63</v>
      </c>
      <c r="D11" s="48">
        <v>7.6</v>
      </c>
      <c r="E11" s="48">
        <v>33.6</v>
      </c>
      <c r="F11" s="48">
        <v>19.3</v>
      </c>
      <c r="G11" s="48">
        <v>4.9000000000000004</v>
      </c>
      <c r="H11" s="48">
        <v>52.9</v>
      </c>
      <c r="I11" s="35">
        <f t="shared" si="0"/>
        <v>13.88</v>
      </c>
    </row>
    <row r="12" spans="1:9" x14ac:dyDescent="0.2">
      <c r="A12" s="46" t="s">
        <v>39</v>
      </c>
      <c r="B12" s="47" t="s">
        <v>40</v>
      </c>
      <c r="C12" s="48">
        <v>62.6</v>
      </c>
      <c r="D12" s="48">
        <v>7.5</v>
      </c>
      <c r="E12" s="48">
        <v>33</v>
      </c>
      <c r="F12" s="48">
        <v>19.100000000000001</v>
      </c>
      <c r="G12" s="48">
        <v>5</v>
      </c>
      <c r="H12" s="48">
        <v>52.1</v>
      </c>
      <c r="I12" s="35">
        <f t="shared" si="0"/>
        <v>13.64</v>
      </c>
    </row>
    <row r="13" spans="1:9" x14ac:dyDescent="0.2">
      <c r="A13" s="46" t="s">
        <v>32</v>
      </c>
      <c r="B13" s="47" t="s">
        <v>33</v>
      </c>
      <c r="C13" s="48">
        <v>61.7</v>
      </c>
      <c r="D13" s="48">
        <v>7.7</v>
      </c>
      <c r="E13" s="48">
        <v>33.6</v>
      </c>
      <c r="F13" s="48">
        <v>18.399999999999999</v>
      </c>
      <c r="G13" s="48">
        <v>5</v>
      </c>
      <c r="H13" s="48">
        <v>52</v>
      </c>
      <c r="I13" s="35">
        <f t="shared" si="0"/>
        <v>13.57</v>
      </c>
    </row>
    <row r="14" spans="1:9" x14ac:dyDescent="0.2">
      <c r="A14" s="46" t="s">
        <v>45</v>
      </c>
      <c r="B14" s="47" t="s">
        <v>46</v>
      </c>
      <c r="C14" s="48">
        <v>61.7</v>
      </c>
      <c r="D14" s="48">
        <v>7.7</v>
      </c>
      <c r="E14" s="48">
        <v>34.6</v>
      </c>
      <c r="F14" s="48">
        <v>18.399999999999999</v>
      </c>
      <c r="G14" s="48">
        <v>4.9000000000000004</v>
      </c>
      <c r="H14" s="48">
        <v>53</v>
      </c>
      <c r="I14" s="35">
        <f t="shared" si="0"/>
        <v>13.85</v>
      </c>
    </row>
    <row r="15" spans="1:9" x14ac:dyDescent="0.2">
      <c r="A15" s="46" t="s">
        <v>39</v>
      </c>
      <c r="B15" s="47" t="s">
        <v>51</v>
      </c>
      <c r="C15" s="48">
        <v>61.3</v>
      </c>
      <c r="D15" s="48">
        <v>8</v>
      </c>
      <c r="E15" s="48">
        <v>34.6</v>
      </c>
      <c r="F15" s="48">
        <v>17.899999999999999</v>
      </c>
      <c r="G15" s="48">
        <v>4.9000000000000004</v>
      </c>
      <c r="H15" s="48">
        <v>52.5</v>
      </c>
      <c r="I15" s="35">
        <f t="shared" si="0"/>
        <v>13.68</v>
      </c>
    </row>
    <row r="16" spans="1:9" x14ac:dyDescent="0.2">
      <c r="A16" s="46" t="s">
        <v>43</v>
      </c>
      <c r="B16" s="47" t="s">
        <v>44</v>
      </c>
      <c r="C16" s="48">
        <v>60.6</v>
      </c>
      <c r="D16" s="48">
        <v>7.5</v>
      </c>
      <c r="E16" s="48">
        <v>34.5</v>
      </c>
      <c r="F16" s="48">
        <v>18.7</v>
      </c>
      <c r="G16" s="48">
        <v>4.9000000000000004</v>
      </c>
      <c r="H16" s="48">
        <v>53.2</v>
      </c>
      <c r="I16" s="35">
        <f t="shared" si="0"/>
        <v>13.93</v>
      </c>
    </row>
    <row r="17" spans="1:9" x14ac:dyDescent="0.2">
      <c r="A17" s="46" t="s">
        <v>41</v>
      </c>
      <c r="B17" s="47" t="s">
        <v>42</v>
      </c>
      <c r="C17" s="48">
        <v>60.2</v>
      </c>
      <c r="D17" s="48">
        <v>7.6</v>
      </c>
      <c r="E17" s="48">
        <v>32.9</v>
      </c>
      <c r="F17" s="48">
        <v>19.5</v>
      </c>
      <c r="G17" s="48">
        <v>5</v>
      </c>
      <c r="H17" s="48">
        <v>52.4</v>
      </c>
      <c r="I17" s="35">
        <f t="shared" si="0"/>
        <v>13.75</v>
      </c>
    </row>
    <row r="18" spans="1:9" x14ac:dyDescent="0.2">
      <c r="A18" s="46" t="s">
        <v>41</v>
      </c>
      <c r="B18" s="47" t="s">
        <v>52</v>
      </c>
      <c r="C18" s="48">
        <v>59.7</v>
      </c>
      <c r="D18" s="48">
        <v>7.8</v>
      </c>
      <c r="E18" s="48">
        <v>34.299999999999997</v>
      </c>
      <c r="F18" s="48">
        <v>18</v>
      </c>
      <c r="G18" s="48">
        <v>5</v>
      </c>
      <c r="H18" s="48">
        <v>52.3</v>
      </c>
      <c r="I18" s="35">
        <f t="shared" si="0"/>
        <v>13.63</v>
      </c>
    </row>
    <row r="19" spans="1:9" x14ac:dyDescent="0.2">
      <c r="A19" s="46" t="s">
        <v>36</v>
      </c>
      <c r="B19" s="47" t="s">
        <v>49</v>
      </c>
      <c r="C19" s="48">
        <v>59.5</v>
      </c>
      <c r="D19" s="48">
        <v>7.8</v>
      </c>
      <c r="E19" s="48">
        <v>33.799999999999997</v>
      </c>
      <c r="F19" s="48">
        <v>18.2</v>
      </c>
      <c r="G19" s="48">
        <v>5</v>
      </c>
      <c r="H19" s="48">
        <v>52</v>
      </c>
      <c r="I19" s="35">
        <f t="shared" si="0"/>
        <v>13.56</v>
      </c>
    </row>
    <row r="20" spans="1:9" x14ac:dyDescent="0.2">
      <c r="A20" s="46" t="s">
        <v>45</v>
      </c>
      <c r="B20" s="47" t="s">
        <v>54</v>
      </c>
      <c r="C20" s="48">
        <v>59.5</v>
      </c>
      <c r="D20" s="48">
        <v>7.7</v>
      </c>
      <c r="E20" s="48">
        <v>34.6</v>
      </c>
      <c r="F20" s="48">
        <v>18.3</v>
      </c>
      <c r="G20" s="48">
        <v>4.9000000000000004</v>
      </c>
      <c r="H20" s="48">
        <v>52.9</v>
      </c>
      <c r="I20" s="35">
        <f t="shared" si="0"/>
        <v>13.82</v>
      </c>
    </row>
    <row r="21" spans="1:9" x14ac:dyDescent="0.2">
      <c r="A21" s="46" t="s">
        <v>30</v>
      </c>
      <c r="B21" s="47" t="s">
        <v>38</v>
      </c>
      <c r="C21" s="48">
        <v>59.2</v>
      </c>
      <c r="D21" s="48">
        <v>7.6</v>
      </c>
      <c r="E21" s="48">
        <v>34.299999999999997</v>
      </c>
      <c r="F21" s="48">
        <v>18.100000000000001</v>
      </c>
      <c r="G21" s="48">
        <v>5</v>
      </c>
      <c r="H21" s="48">
        <v>52.4</v>
      </c>
      <c r="I21" s="35">
        <f t="shared" si="0"/>
        <v>13.66</v>
      </c>
    </row>
    <row r="22" spans="1:9" x14ac:dyDescent="0.2">
      <c r="A22" s="46" t="s">
        <v>45</v>
      </c>
      <c r="B22" s="47" t="s">
        <v>58</v>
      </c>
      <c r="C22" s="48">
        <v>59.2</v>
      </c>
      <c r="D22" s="48">
        <v>7.8</v>
      </c>
      <c r="E22" s="48">
        <v>34.799999999999997</v>
      </c>
      <c r="F22" s="48">
        <v>18.100000000000001</v>
      </c>
      <c r="G22" s="48">
        <v>4.9000000000000004</v>
      </c>
      <c r="H22" s="48">
        <v>52.9</v>
      </c>
      <c r="I22" s="35">
        <f t="shared" si="0"/>
        <v>13.81</v>
      </c>
    </row>
    <row r="23" spans="1:9" x14ac:dyDescent="0.2">
      <c r="A23" s="46" t="s">
        <v>36</v>
      </c>
      <c r="B23" s="47" t="s">
        <v>37</v>
      </c>
      <c r="C23" s="48">
        <v>59.1</v>
      </c>
      <c r="D23" s="48">
        <v>7.9</v>
      </c>
      <c r="E23" s="48">
        <v>33.6</v>
      </c>
      <c r="F23" s="48">
        <v>18.8</v>
      </c>
      <c r="G23" s="48">
        <v>5</v>
      </c>
      <c r="H23" s="48">
        <v>52.4</v>
      </c>
      <c r="I23" s="35">
        <f t="shared" si="0"/>
        <v>13.71</v>
      </c>
    </row>
    <row r="24" spans="1:9" x14ac:dyDescent="0.2">
      <c r="A24" s="46" t="s">
        <v>32</v>
      </c>
      <c r="B24" s="47" t="s">
        <v>59</v>
      </c>
      <c r="C24" s="48">
        <v>59.1</v>
      </c>
      <c r="D24" s="48">
        <v>8</v>
      </c>
      <c r="E24" s="48">
        <v>33.9</v>
      </c>
      <c r="F24" s="48">
        <v>18.2</v>
      </c>
      <c r="G24" s="48">
        <v>5</v>
      </c>
      <c r="H24" s="48">
        <v>52.1</v>
      </c>
      <c r="I24" s="35">
        <f t="shared" si="0"/>
        <v>13.59</v>
      </c>
    </row>
    <row r="25" spans="1:9" x14ac:dyDescent="0.2">
      <c r="A25" s="46" t="s">
        <v>34</v>
      </c>
      <c r="B25" s="47" t="s">
        <v>55</v>
      </c>
      <c r="C25" s="48">
        <v>58.9</v>
      </c>
      <c r="D25" s="48">
        <v>7.8</v>
      </c>
      <c r="E25" s="48">
        <v>34.200000000000003</v>
      </c>
      <c r="F25" s="48">
        <v>18</v>
      </c>
      <c r="G25" s="48">
        <v>5</v>
      </c>
      <c r="H25" s="48">
        <v>52.2</v>
      </c>
      <c r="I25" s="35">
        <f t="shared" si="0"/>
        <v>13.6</v>
      </c>
    </row>
    <row r="26" spans="1:9" x14ac:dyDescent="0.2">
      <c r="A26" s="46" t="s">
        <v>43</v>
      </c>
      <c r="B26" s="47" t="s">
        <v>53</v>
      </c>
      <c r="C26" s="48">
        <v>58.6</v>
      </c>
      <c r="D26" s="48">
        <v>7.6</v>
      </c>
      <c r="E26" s="48">
        <v>33.6</v>
      </c>
      <c r="F26" s="48">
        <v>18.8</v>
      </c>
      <c r="G26" s="48">
        <v>5</v>
      </c>
      <c r="H26" s="48">
        <v>52.4</v>
      </c>
      <c r="I26" s="35">
        <f t="shared" si="0"/>
        <v>13.71</v>
      </c>
    </row>
    <row r="27" spans="1:9" x14ac:dyDescent="0.2">
      <c r="A27" s="46" t="s">
        <v>34</v>
      </c>
      <c r="B27" s="47" t="s">
        <v>48</v>
      </c>
      <c r="C27" s="48">
        <v>57.9</v>
      </c>
      <c r="D27" s="48">
        <v>8.1</v>
      </c>
      <c r="E27" s="48">
        <v>34.200000000000003</v>
      </c>
      <c r="F27" s="48">
        <v>18.3</v>
      </c>
      <c r="G27" s="48">
        <v>4.9000000000000004</v>
      </c>
      <c r="H27" s="48">
        <v>52.5</v>
      </c>
      <c r="I27" s="35">
        <f t="shared" si="0"/>
        <v>13.71</v>
      </c>
    </row>
    <row r="28" spans="1:9" x14ac:dyDescent="0.2">
      <c r="A28" s="46" t="s">
        <v>43</v>
      </c>
      <c r="B28" s="47" t="s">
        <v>57</v>
      </c>
      <c r="C28" s="48">
        <v>55.8</v>
      </c>
      <c r="D28" s="48">
        <v>7.8</v>
      </c>
      <c r="E28" s="48">
        <v>33.9</v>
      </c>
      <c r="F28" s="48">
        <v>18</v>
      </c>
      <c r="G28" s="48">
        <v>5</v>
      </c>
      <c r="H28" s="48">
        <v>51.9</v>
      </c>
      <c r="I28" s="35">
        <f t="shared" si="0"/>
        <v>13.52</v>
      </c>
    </row>
    <row r="29" spans="1:9" x14ac:dyDescent="0.2">
      <c r="A29" s="46" t="s">
        <v>36</v>
      </c>
      <c r="B29" s="47" t="s">
        <v>56</v>
      </c>
      <c r="C29" s="48">
        <v>55.4</v>
      </c>
      <c r="D29" s="48">
        <v>7.8</v>
      </c>
      <c r="E29" s="48">
        <v>34.1</v>
      </c>
      <c r="F29" s="48">
        <v>17.899999999999999</v>
      </c>
      <c r="G29" s="48">
        <v>5</v>
      </c>
      <c r="H29" s="48">
        <v>52</v>
      </c>
      <c r="I29" s="35">
        <f t="shared" si="0"/>
        <v>13.54</v>
      </c>
    </row>
    <row r="30" spans="1:9" x14ac:dyDescent="0.2">
      <c r="A30" s="53" t="s">
        <v>10</v>
      </c>
      <c r="B30" s="54"/>
      <c r="C30" s="54"/>
      <c r="D30" s="54"/>
      <c r="E30" s="54"/>
      <c r="F30" s="54"/>
      <c r="G30" s="54"/>
      <c r="H30" s="54"/>
      <c r="I30" s="55"/>
    </row>
    <row r="31" spans="1:9" x14ac:dyDescent="0.2">
      <c r="A31" s="46" t="s">
        <v>30</v>
      </c>
      <c r="B31" s="46" t="s">
        <v>31</v>
      </c>
      <c r="C31" s="48">
        <v>56.1</v>
      </c>
      <c r="D31" s="48">
        <v>8.1</v>
      </c>
      <c r="E31" s="48">
        <v>34.4</v>
      </c>
      <c r="F31" s="48">
        <v>18</v>
      </c>
      <c r="G31" s="48">
        <v>5</v>
      </c>
      <c r="H31" s="48">
        <v>52.4</v>
      </c>
      <c r="I31" s="35">
        <f>ROUND($I$39+0.5+(E31-$E$8)*((0.0009*I$40)-0.03)+(F31-$F$8)*(0.6)*($I$41), 2)</f>
        <v>13.66</v>
      </c>
    </row>
    <row r="32" spans="1:9" ht="23.25" customHeight="1" thickBot="1" x14ac:dyDescent="0.25">
      <c r="A32" s="32"/>
      <c r="B32" s="33"/>
      <c r="C32" s="33"/>
      <c r="D32" s="33"/>
      <c r="E32" s="33"/>
      <c r="F32" s="33"/>
      <c r="G32" s="33"/>
      <c r="H32" s="33"/>
      <c r="I32" s="34"/>
    </row>
    <row r="33" spans="1:9" ht="17.25" x14ac:dyDescent="0.25">
      <c r="A33" s="17" t="s">
        <v>15</v>
      </c>
      <c r="B33" s="18"/>
      <c r="C33" s="19">
        <f t="shared" ref="C33:I33" si="1">AVERAGE(C9:C29)</f>
        <v>60.047619047619058</v>
      </c>
      <c r="D33" s="19">
        <f t="shared" si="1"/>
        <v>7.7380952380952381</v>
      </c>
      <c r="E33" s="19">
        <f t="shared" si="1"/>
        <v>33.938095238095244</v>
      </c>
      <c r="F33" s="19">
        <f t="shared" si="1"/>
        <v>18.414285714285715</v>
      </c>
      <c r="G33" s="19">
        <f t="shared" si="1"/>
        <v>4.9714285714285715</v>
      </c>
      <c r="H33" s="19">
        <f t="shared" si="1"/>
        <v>52.352380952380948</v>
      </c>
      <c r="I33" s="36">
        <f t="shared" si="1"/>
        <v>13.670952380952382</v>
      </c>
    </row>
    <row r="34" spans="1:9" ht="17.25" x14ac:dyDescent="0.25">
      <c r="A34" s="20" t="s">
        <v>16</v>
      </c>
      <c r="B34" s="21"/>
      <c r="C34" s="22">
        <f t="shared" ref="C34:I34" si="2">STDEV(C9:C29)</f>
        <v>2.2981773316302316</v>
      </c>
      <c r="D34" s="22">
        <f t="shared" si="2"/>
        <v>0.16874889770363088</v>
      </c>
      <c r="E34" s="22">
        <f t="shared" si="2"/>
        <v>0.55360291769118264</v>
      </c>
      <c r="F34" s="22">
        <f t="shared" si="2"/>
        <v>0.47883787891698232</v>
      </c>
      <c r="G34" s="22">
        <f t="shared" si="2"/>
        <v>5.6061191058138622E-2</v>
      </c>
      <c r="H34" s="22">
        <f t="shared" si="2"/>
        <v>0.44341746426933593</v>
      </c>
      <c r="I34" s="37">
        <f t="shared" si="2"/>
        <v>0.13692716172859085</v>
      </c>
    </row>
    <row r="35" spans="1:9" ht="17.25" x14ac:dyDescent="0.25">
      <c r="A35" s="23" t="s">
        <v>17</v>
      </c>
      <c r="B35" s="24"/>
      <c r="C35" s="25">
        <f t="shared" ref="C35:I35" si="3">MAX(C9:C29)</f>
        <v>64.3</v>
      </c>
      <c r="D35" s="25">
        <f t="shared" si="3"/>
        <v>8.1</v>
      </c>
      <c r="E35" s="25">
        <f t="shared" si="3"/>
        <v>34.799999999999997</v>
      </c>
      <c r="F35" s="25">
        <f t="shared" si="3"/>
        <v>19.5</v>
      </c>
      <c r="G35" s="25">
        <f t="shared" si="3"/>
        <v>5.0999999999999996</v>
      </c>
      <c r="H35" s="25">
        <f t="shared" si="3"/>
        <v>53.2</v>
      </c>
      <c r="I35" s="38">
        <f t="shared" si="3"/>
        <v>13.93</v>
      </c>
    </row>
    <row r="36" spans="1:9" ht="18" thickBot="1" x14ac:dyDescent="0.3">
      <c r="A36" s="26" t="s">
        <v>18</v>
      </c>
      <c r="B36" s="27"/>
      <c r="C36" s="28">
        <f t="shared" ref="C36:I36" si="4">MIN(C9:C29)</f>
        <v>55.4</v>
      </c>
      <c r="D36" s="28">
        <f t="shared" si="4"/>
        <v>7.5</v>
      </c>
      <c r="E36" s="28">
        <f t="shared" si="4"/>
        <v>32.9</v>
      </c>
      <c r="F36" s="28">
        <f t="shared" si="4"/>
        <v>17.899999999999999</v>
      </c>
      <c r="G36" s="28">
        <f t="shared" si="4"/>
        <v>4.9000000000000004</v>
      </c>
      <c r="H36" s="28">
        <f t="shared" si="4"/>
        <v>51.4</v>
      </c>
      <c r="I36" s="39">
        <f t="shared" si="4"/>
        <v>13.37</v>
      </c>
    </row>
    <row r="37" spans="1:9" ht="15.75" thickBot="1" x14ac:dyDescent="0.3">
      <c r="A37" s="74" t="s">
        <v>11</v>
      </c>
      <c r="B37" s="75"/>
      <c r="C37" s="75"/>
      <c r="D37" s="75"/>
      <c r="E37" s="75"/>
      <c r="F37" s="76"/>
      <c r="G37" s="77"/>
      <c r="H37" s="78"/>
      <c r="I37" s="79"/>
    </row>
    <row r="38" spans="1:9" ht="18" thickBot="1" x14ac:dyDescent="0.3">
      <c r="A38" s="83" t="s">
        <v>12</v>
      </c>
      <c r="B38" s="84"/>
      <c r="C38" s="84"/>
      <c r="D38" s="84"/>
      <c r="E38" s="84"/>
      <c r="F38" s="85"/>
      <c r="G38" s="80" t="s">
        <v>22</v>
      </c>
      <c r="H38" s="81"/>
      <c r="I38" s="82"/>
    </row>
    <row r="39" spans="1:9" ht="18" customHeight="1" thickTop="1" x14ac:dyDescent="0.2">
      <c r="A39" s="71" t="s">
        <v>27</v>
      </c>
      <c r="B39" s="72"/>
      <c r="C39" s="72"/>
      <c r="D39" s="72"/>
      <c r="E39" s="72"/>
      <c r="F39" s="73"/>
      <c r="G39" s="64" t="s">
        <v>23</v>
      </c>
      <c r="H39" s="65"/>
      <c r="I39" s="40">
        <v>13.5</v>
      </c>
    </row>
    <row r="40" spans="1:9" ht="34.5" customHeight="1" x14ac:dyDescent="0.2">
      <c r="A40" s="56" t="s">
        <v>13</v>
      </c>
      <c r="B40" s="57"/>
      <c r="C40" s="57"/>
      <c r="D40" s="57"/>
      <c r="E40" s="57"/>
      <c r="F40" s="58"/>
      <c r="G40" s="69" t="s">
        <v>24</v>
      </c>
      <c r="H40" s="70"/>
      <c r="I40" s="43">
        <v>348</v>
      </c>
    </row>
    <row r="41" spans="1:9" ht="33" customHeight="1" x14ac:dyDescent="0.2">
      <c r="A41" s="56" t="s">
        <v>14</v>
      </c>
      <c r="B41" s="59"/>
      <c r="C41" s="59"/>
      <c r="D41" s="59"/>
      <c r="E41" s="59"/>
      <c r="F41" s="60"/>
      <c r="G41" s="69" t="s">
        <v>25</v>
      </c>
      <c r="H41" s="70"/>
      <c r="I41" s="45">
        <v>0.57030000000000003</v>
      </c>
    </row>
    <row r="42" spans="1:9" ht="14.25" customHeight="1" thickBot="1" x14ac:dyDescent="0.25">
      <c r="A42" s="61" t="s">
        <v>29</v>
      </c>
      <c r="B42" s="62"/>
      <c r="C42" s="62"/>
      <c r="D42" s="62"/>
      <c r="E42" s="62"/>
      <c r="F42" s="63"/>
      <c r="G42" s="49" t="s">
        <v>26</v>
      </c>
      <c r="H42" s="50"/>
      <c r="I42" s="44">
        <v>0.115</v>
      </c>
    </row>
  </sheetData>
  <mergeCells count="18">
    <mergeCell ref="C1:I1"/>
    <mergeCell ref="G40:H40"/>
    <mergeCell ref="G41:H41"/>
    <mergeCell ref="A39:F39"/>
    <mergeCell ref="A37:F37"/>
    <mergeCell ref="G37:I37"/>
    <mergeCell ref="G38:I38"/>
    <mergeCell ref="A38:F38"/>
    <mergeCell ref="C2:I2"/>
    <mergeCell ref="D3:I3"/>
    <mergeCell ref="C4:I4"/>
    <mergeCell ref="G42:H42"/>
    <mergeCell ref="C8:D8"/>
    <mergeCell ref="A30:I30"/>
    <mergeCell ref="A40:F40"/>
    <mergeCell ref="A41:F41"/>
    <mergeCell ref="A42:F42"/>
    <mergeCell ref="G39:H39"/>
  </mergeCells>
  <phoneticPr fontId="0" type="noConversion"/>
  <conditionalFormatting sqref="C9:C29">
    <cfRule type="cellIs" dxfId="4" priority="1" stopIfTrue="1" operator="equal">
      <formula>$C$35</formula>
    </cfRule>
  </conditionalFormatting>
  <conditionalFormatting sqref="E9:E29">
    <cfRule type="cellIs" dxfId="3" priority="2" stopIfTrue="1" operator="equal">
      <formula>$E$35</formula>
    </cfRule>
  </conditionalFormatting>
  <conditionalFormatting sqref="F9:F29">
    <cfRule type="cellIs" dxfId="2" priority="3" stopIfTrue="1" operator="equal">
      <formula>$F$35</formula>
    </cfRule>
  </conditionalFormatting>
  <conditionalFormatting sqref="H9:H29">
    <cfRule type="cellIs" dxfId="1" priority="4" stopIfTrue="1" operator="equal">
      <formula>$H$35</formula>
    </cfRule>
  </conditionalFormatting>
  <conditionalFormatting sqref="I9:I29">
    <cfRule type="cellIs" dxfId="0" priority="5" stopIfTrue="1" operator="equal">
      <formula>$I$35</formula>
    </cfRule>
  </conditionalFormatting>
  <printOptions horizontalCentered="1" verticalCentered="1"/>
  <pageMargins left="0" right="0" top="0" bottom="0" header="0.5" footer="0.5"/>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Results</vt:lpstr>
      <vt:lpstr>Sheet3</vt:lpstr>
      <vt:lpstr>Sheet1</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2011-10-21T21:01:45Z</cp:lastPrinted>
  <dcterms:created xsi:type="dcterms:W3CDTF">1998-10-01T19:23:01Z</dcterms:created>
  <dcterms:modified xsi:type="dcterms:W3CDTF">2016-04-18T17:50:34Z</dcterms:modified>
</cp:coreProperties>
</file>